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964" activeTab="0"/>
  </bookViews>
  <sheets>
    <sheet name="Foglio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<sst xmlns="http://schemas.openxmlformats.org/spreadsheetml/2006/main" count="125" uniqueCount="98">
  <si>
    <t>Pavimenti con crepe fessure buche</t>
  </si>
  <si>
    <t xml:space="preserve">Pareti con crepe </t>
  </si>
  <si>
    <t>Pareti con presenza di muffa</t>
  </si>
  <si>
    <t>Pavimenti con presenza di muffa</t>
  </si>
  <si>
    <t>Soffiti con crepe</t>
  </si>
  <si>
    <t>Soffitti con presenza di muffa</t>
  </si>
  <si>
    <t>Bocche di lupo presenza di muffa</t>
  </si>
  <si>
    <t>Bocca di lupo presenza materiale organico inorganico</t>
  </si>
  <si>
    <t>VALUTAZIONE AREA</t>
  </si>
  <si>
    <t>VALUTAZIONE RISCHIO INQUINAMENTO INCROCIATO ALOANISOLI</t>
  </si>
  <si>
    <t>T°C valori medi &lt;15 e &gt;18 °C</t>
  </si>
  <si>
    <t>Pavimenti di difficile pulizia e sanificazione</t>
  </si>
  <si>
    <t>Pareti di difficile pulizia e sanificazione</t>
  </si>
  <si>
    <t>Rocca di lupo ristagno acqua o umidità</t>
  </si>
  <si>
    <t>Mancanza di aperture verso l'esterno o di Aerazione forzata dei locali</t>
  </si>
  <si>
    <t>Assenza di tinteggiatura o trattamenti di superficie per pavimenti, pareti, soffitti</t>
  </si>
  <si>
    <t>Trattamenti di superfici e tinteggiature in presenza di prodotto alimentare</t>
  </si>
  <si>
    <t>Assenza di canalizzazione acque interne reflue</t>
  </si>
  <si>
    <t>Assenza di pozzetti interni</t>
  </si>
  <si>
    <t>Mancato controllo acque di pozzo o di rete</t>
  </si>
  <si>
    <t>Presenza di contenitori in vetroresina &gt; 25% del volume totale di cantina</t>
  </si>
  <si>
    <t>Presenza di contenitori in argilla/coccio &gt; 25% del volume totale di cantina</t>
  </si>
  <si>
    <t>Presenza di contenitori in legno &gt; 25% del volume totale di cantina</t>
  </si>
  <si>
    <t>Presenza di contenitori in cemento non vetrificato &gt; 25% del volume totale di cantina</t>
  </si>
  <si>
    <t>Inidonea pulizia/sanificazione tubazioni mobili in materiale plastico</t>
  </si>
  <si>
    <t>Inidonea pulizia/sanificazione tubazioni fisse in metallo</t>
  </si>
  <si>
    <t>Presenza di pallets trattati con materiali contenenti cloro</t>
  </si>
  <si>
    <t>Presenza di cartoni da imballaggio trattati con materiali contenenti cloro</t>
  </si>
  <si>
    <t>Presenza di cartoni e pallets bagnati, umidi, con tracce di vino</t>
  </si>
  <si>
    <t>Ur valori medi &gt; 65%</t>
  </si>
  <si>
    <t>Locale di conservazione inidoneo (non aerato; T&lt;15°C e &gt;18°C; Ur &gt; 65%)</t>
  </si>
  <si>
    <t>Alterazione dello stato fisico dei coadiuvanti in polvere</t>
  </si>
  <si>
    <t>Alterazione dello stato fisico dei coadiuvanti liquidi</t>
  </si>
  <si>
    <t>Alterazione dello stato fisico dei coadiuvanti incapsulati e in forma di gels</t>
  </si>
  <si>
    <t>Utilizzo di coadiuvanti scaduti</t>
  </si>
  <si>
    <t>Utilizzo di acqua di processo contenente clorofenoli e cloroanisoli</t>
  </si>
  <si>
    <t>Cartoni e cartucce filtranti non correttamente sanificati</t>
  </si>
  <si>
    <t>Cartoni e cartucce filtranti lavati con acqua contenente clorofenoli e cloroanisoli</t>
  </si>
  <si>
    <t>Utilizzo di detergenti clorurati</t>
  </si>
  <si>
    <t>Detersione con prodotti contenenti cloro</t>
  </si>
  <si>
    <t>Inidonea pulizia e sanificazione</t>
  </si>
  <si>
    <t>Mancato svuotamento della linea di tappatura</t>
  </si>
  <si>
    <t>Rischio Area 1</t>
  </si>
  <si>
    <t>Rischio Area 2</t>
  </si>
  <si>
    <t>Rischio Area 3</t>
  </si>
  <si>
    <t>Rischio Area 4</t>
  </si>
  <si>
    <t>Rischio Area 5</t>
  </si>
  <si>
    <t>Rischio Area 6</t>
  </si>
  <si>
    <t>Rischio Area 7</t>
  </si>
  <si>
    <t>Area 1 - AMBIENTE di PRODUZIONE VINICOLA</t>
  </si>
  <si>
    <t>Area 2 - SMALTIMENTO ACQUE DI PROCESSO</t>
  </si>
  <si>
    <t>Area 3 - CONTENITORI E VASI VINARI</t>
  </si>
  <si>
    <t>Area 4 - TUBAZIONI e SISTEMI DI POMPAGGIO e FILTRAZIONE</t>
  </si>
  <si>
    <t>Area 5 - PALLETS E CARTONI DA IMBALLAGGIO</t>
  </si>
  <si>
    <t>Area 6 - COADIUVANTI, SANIFICANTI E DETERGENTI</t>
  </si>
  <si>
    <t>Area 7 - LINEA RIEMPIMENTO-IMBOTTIGLIAMENTO-TAPPATURA</t>
  </si>
  <si>
    <t>Inidonea pulizia/sanificazione pompe</t>
  </si>
  <si>
    <t>Inidonea pulizia/sanificazione impianti di filtrazione</t>
  </si>
  <si>
    <t>Utilizzo di materiali e vernici non idonei al contatto con alimenti</t>
  </si>
  <si>
    <t xml:space="preserve">area fuori controllo </t>
  </si>
  <si>
    <t>tra 4 e 12</t>
  </si>
  <si>
    <t>tra 16 e 37</t>
  </si>
  <si>
    <t>tra 3 e 9</t>
  </si>
  <si>
    <t>tra 4 e 11</t>
  </si>
  <si>
    <t>tra 1 e 4</t>
  </si>
  <si>
    <t>tra 11 e 25</t>
  </si>
  <si>
    <t>Gravità del pericolo</t>
  </si>
  <si>
    <t>Check Azienda</t>
  </si>
  <si>
    <t>area sotto controllo</t>
  </si>
  <si>
    <t>azione correttiva specifica</t>
  </si>
  <si>
    <r>
      <rPr>
        <u val="single"/>
        <sz val="11"/>
        <color indexed="8"/>
        <rFont val="Georgia"/>
        <family val="1"/>
      </rPr>
      <t>&lt;</t>
    </r>
    <r>
      <rPr>
        <sz val="11"/>
        <color indexed="8"/>
        <rFont val="Georgia"/>
        <family val="1"/>
      </rPr>
      <t xml:space="preserve"> 15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</si>
  <si>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38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</si>
  <si>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12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</si>
  <si>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10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</si>
  <si>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13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</si>
  <si>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5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</si>
  <si>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26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</si>
  <si>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10</t>
    </r>
  </si>
  <si>
    <t>0-3</t>
  </si>
  <si>
    <t>da 4 a 37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</si>
  <si>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38</t>
    </r>
  </si>
  <si>
    <t>verde</t>
  </si>
  <si>
    <t>arancione</t>
  </si>
  <si>
    <t>rosso</t>
  </si>
  <si>
    <t>da 4 a 11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</si>
  <si>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12</t>
    </r>
  </si>
  <si>
    <t>da 4 a 9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</si>
  <si>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10</t>
    </r>
  </si>
  <si>
    <t>da 4 a 12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</si>
  <si>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13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</si>
  <si>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4</t>
    </r>
  </si>
  <si>
    <t>da 4 a 25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</si>
  <si>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26</t>
    </r>
  </si>
  <si>
    <t>gravità</t>
  </si>
  <si>
    <t>verde chiaro</t>
  </si>
  <si>
    <t>giallo</t>
  </si>
  <si>
    <t>arancio</t>
  </si>
  <si>
    <t>verde scuro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</si>
</sst>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sz val="9"/>
      <color indexed="17"/>
      <name val="Georgia"/>
      <family val="1"/>
    </font>
    <font>
      <sz val="9"/>
      <color indexed="53"/>
      <name val="Georgia"/>
      <family val="1"/>
    </font>
    <font>
      <sz val="9"/>
      <color indexed="10"/>
      <name val="Georgia"/>
      <family val="1"/>
    </font>
    <font>
      <u val="single"/>
      <sz val="11"/>
      <color indexed="8"/>
      <name val="Georgia"/>
      <family val="1"/>
    </font>
    <font>
      <sz val="12"/>
      <color indexed="8"/>
      <name val="Georgia"/>
      <family val="1"/>
    </font>
    <font>
      <u val="single"/>
      <sz val="12"/>
      <color indexed="8"/>
      <name val="Georgia"/>
      <family val="1"/>
    </font>
    <font>
      <sz val="11"/>
      <color indexed="17"/>
      <name val="Georgia"/>
      <family val="1"/>
    </font>
    <font>
      <sz val="9"/>
      <color indexed="43"/>
      <name val="Georgia"/>
      <family val="1"/>
    </font>
    <font>
      <sz val="9"/>
      <color indexed="13"/>
      <name val="Georgia"/>
      <family val="1"/>
    </font>
    <font>
      <b/>
      <sz val="15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9"/>
      <color theme="1"/>
      <name val="Georgia"/>
      <family val="1"/>
    </font>
    <font>
      <sz val="9"/>
      <color rgb="FF00B050"/>
      <name val="Georgia"/>
      <family val="1"/>
    </font>
    <font>
      <sz val="9"/>
      <color theme="5"/>
      <name val="Georgia"/>
      <family val="1"/>
    </font>
    <font>
      <sz val="9"/>
      <color rgb="FFFF0000"/>
      <name val="Georgia"/>
      <family val="1"/>
    </font>
    <font>
      <sz val="12"/>
      <color theme="1"/>
      <name val="Georgia"/>
      <family val="1"/>
    </font>
    <font>
      <sz val="11"/>
      <color rgb="FF000000"/>
      <name val="Georgia"/>
      <family val="1"/>
    </font>
    <font>
      <sz val="11"/>
      <color rgb="FF00B050"/>
      <name val="Georgia"/>
      <family val="1"/>
    </font>
    <font>
      <sz val="9"/>
      <color theme="9" tint="0.5999900102615356"/>
      <name val="Georgia"/>
      <family val="1"/>
    </font>
    <font>
      <sz val="9"/>
      <color rgb="FFFFFF00"/>
      <name val="Georgia"/>
      <family val="1"/>
    </font>
    <font>
      <b/>
      <sz val="15"/>
      <color theme="1"/>
      <name val="Georgia"/>
      <family val="1"/>
    </font>
    <font>
      <sz val="18"/>
      <color theme="1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51" fillId="0" borderId="24" xfId="0" applyFont="1" applyBorder="1" applyAlignment="1" applyProtection="1">
      <alignment/>
      <protection hidden="1"/>
    </xf>
    <xf numFmtId="0" fontId="52" fillId="0" borderId="24" xfId="0" applyFont="1" applyBorder="1" applyAlignment="1" applyProtection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48" fillId="34" borderId="0" xfId="0" applyFont="1" applyFill="1" applyAlignment="1">
      <alignment horizontal="center"/>
    </xf>
    <xf numFmtId="0" fontId="48" fillId="34" borderId="26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51" fillId="0" borderId="26" xfId="0" applyFont="1" applyBorder="1" applyAlignment="1" applyProtection="1">
      <alignment/>
      <protection hidden="1" locked="0"/>
    </xf>
    <xf numFmtId="0" fontId="52" fillId="0" borderId="26" xfId="0" applyFont="1" applyBorder="1" applyAlignment="1">
      <alignment/>
    </xf>
    <xf numFmtId="0" fontId="53" fillId="0" borderId="26" xfId="0" applyFont="1" applyBorder="1" applyAlignment="1">
      <alignment/>
    </xf>
    <xf numFmtId="1" fontId="48" fillId="34" borderId="21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15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16" fontId="48" fillId="34" borderId="21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33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33" xfId="0" applyFont="1" applyFill="1" applyBorder="1" applyAlignment="1" applyProtection="1">
      <alignment/>
      <protection hidden="1" locked="0"/>
    </xf>
    <xf numFmtId="0" fontId="52" fillId="0" borderId="33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48" fillId="33" borderId="34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0" borderId="0" xfId="0" applyFont="1" applyAlignment="1">
      <alignment horizontal="right"/>
    </xf>
    <xf numFmtId="0" fontId="48" fillId="33" borderId="35" xfId="0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48" fillId="34" borderId="2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48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7" fillId="0" borderId="21" xfId="0" applyFont="1" applyBorder="1" applyAlignment="1">
      <alignment/>
    </xf>
    <xf numFmtId="0" fontId="58" fillId="0" borderId="21" xfId="0" applyFont="1" applyBorder="1" applyAlignment="1">
      <alignment/>
    </xf>
    <xf numFmtId="0" fontId="56" fillId="0" borderId="21" xfId="0" applyFont="1" applyBorder="1" applyAlignment="1" applyProtection="1">
      <alignment/>
      <protection hidden="1"/>
    </xf>
    <xf numFmtId="0" fontId="57" fillId="0" borderId="21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/>
      <protection hidden="1"/>
    </xf>
    <xf numFmtId="0" fontId="52" fillId="0" borderId="21" xfId="0" applyFont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0" borderId="21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/>
      <protection hidden="1"/>
    </xf>
    <xf numFmtId="0" fontId="53" fillId="0" borderId="21" xfId="0" applyFont="1" applyBorder="1" applyAlignment="1" applyProtection="1">
      <alignment/>
      <protection hidden="1"/>
    </xf>
    <xf numFmtId="0" fontId="59" fillId="0" borderId="39" xfId="0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17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35" borderId="0" xfId="0" applyFont="1" applyFill="1" applyAlignment="1">
      <alignment horizontal="center"/>
    </xf>
    <xf numFmtId="0" fontId="48" fillId="13" borderId="0" xfId="0" applyFont="1" applyFill="1" applyAlignment="1">
      <alignment horizontal="center"/>
    </xf>
    <xf numFmtId="0" fontId="48" fillId="21" borderId="0" xfId="0" applyFont="1" applyFill="1" applyAlignment="1">
      <alignment/>
    </xf>
    <xf numFmtId="0" fontId="48" fillId="36" borderId="0" xfId="0" applyFont="1" applyFill="1" applyAlignment="1">
      <alignment/>
    </xf>
    <xf numFmtId="0" fontId="60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4419600</xdr:colOff>
      <xdr:row>0</xdr:row>
      <xdr:rowOff>381000</xdr:rowOff>
    </xdr:from>
    <xdr:to>
      <xdr:col>1</xdr:col>
      <xdr:colOff>4981575</xdr:colOff>
      <xdr:row>3</xdr:row>
      <xdr:rowOff>9525</xdr:rowOff>
    </xdr:to>
    <xdr:pic macro="[0]!Reset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0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showGridLines="0" showRowColHeaders="0" tabSelected="1" zoomScalePageLayoutView="0" workbookViewId="0" topLeftCell="A1">
      <pane ySplit="3" topLeftCell="A59" activePane="bottomLeft" state="frozen"/>
      <selection pane="topLeft" activeCell="A1" sqref="A1"/>
      <selection pane="bottomLeft" activeCell="D5" sqref="D5:D72"/>
    </sheetView>
  </sheetViews>
  <sheetFormatPr defaultColWidth="8.7109375" defaultRowHeight="15"/>
  <cols>
    <col min="1" max="1" width="3.7109375" style="1" customWidth="1"/>
    <col min="2" max="2" width="74.7109375" style="1" customWidth="1"/>
    <col min="3" max="3" width="16.7109375" style="1" hidden="1" customWidth="1"/>
    <col min="4" max="4" width="7.28125" style="1" hidden="1" customWidth="1"/>
    <col min="5" max="5" width="5.00390625" style="1" customWidth="1"/>
    <col min="6" max="6" width="12.28125" style="1" hidden="1" customWidth="1"/>
    <col min="7" max="8" width="9.421875" style="1" customWidth="1"/>
    <col min="9" max="9" width="16.28125" style="1" customWidth="1"/>
    <col min="10" max="10" width="22.28125" style="1" customWidth="1"/>
    <col min="11" max="11" width="17.00390625" style="1" customWidth="1"/>
    <col min="12" max="13" width="10.7109375" style="70" customWidth="1"/>
    <col min="14" max="14" width="8.7109375" style="70" customWidth="1"/>
    <col min="15" max="16384" width="8.7109375" style="1" customWidth="1"/>
  </cols>
  <sheetData>
    <row r="1" spans="2:16" ht="40.5" customHeight="1">
      <c r="B1" s="91" t="s">
        <v>9</v>
      </c>
      <c r="C1" s="91"/>
      <c r="D1" s="91"/>
      <c r="E1" s="91"/>
      <c r="F1" s="91"/>
      <c r="G1" s="91"/>
      <c r="H1" s="91"/>
      <c r="I1" s="91"/>
      <c r="J1" s="91"/>
      <c r="K1" s="91"/>
      <c r="L1" s="97" t="s">
        <v>93</v>
      </c>
      <c r="M1" s="97"/>
      <c r="N1" s="97"/>
      <c r="O1" s="97"/>
      <c r="P1" s="97"/>
    </row>
    <row r="2" spans="3:16" ht="22.5" customHeight="1">
      <c r="C2" s="92" t="s">
        <v>66</v>
      </c>
      <c r="D2" s="2"/>
      <c r="E2" s="3"/>
      <c r="F2" s="2"/>
      <c r="G2" s="94" t="s">
        <v>67</v>
      </c>
      <c r="H2" s="95"/>
      <c r="I2" s="96" t="s">
        <v>8</v>
      </c>
      <c r="J2" s="94"/>
      <c r="K2" s="95"/>
      <c r="L2" s="70" t="s">
        <v>97</v>
      </c>
      <c r="M2" s="70" t="s">
        <v>94</v>
      </c>
      <c r="N2" s="70" t="s">
        <v>95</v>
      </c>
      <c r="O2" s="1" t="s">
        <v>96</v>
      </c>
      <c r="P2" s="1" t="s">
        <v>83</v>
      </c>
    </row>
    <row r="3" spans="3:16" ht="31.5" customHeight="1" thickBot="1">
      <c r="C3" s="93"/>
      <c r="D3" s="4"/>
      <c r="E3" s="5"/>
      <c r="F3" s="6"/>
      <c r="G3" s="7"/>
      <c r="H3" s="8"/>
      <c r="I3" s="9" t="s">
        <v>68</v>
      </c>
      <c r="J3" s="9" t="s">
        <v>69</v>
      </c>
      <c r="K3" s="9" t="s">
        <v>59</v>
      </c>
      <c r="L3" s="87"/>
      <c r="M3" s="88"/>
      <c r="N3" s="27"/>
      <c r="O3" s="89"/>
      <c r="P3" s="90"/>
    </row>
    <row r="4" spans="2:11" ht="24" customHeight="1">
      <c r="B4" s="10" t="s">
        <v>49</v>
      </c>
      <c r="C4" s="11"/>
      <c r="D4" s="11"/>
      <c r="E4" s="12"/>
      <c r="F4" s="12"/>
      <c r="G4" s="12"/>
      <c r="H4" s="12"/>
      <c r="I4" s="12"/>
      <c r="J4" s="12"/>
      <c r="K4" s="13"/>
    </row>
    <row r="5" spans="2:11" ht="24" customHeight="1">
      <c r="B5" s="14" t="s">
        <v>29</v>
      </c>
      <c r="C5" s="15">
        <v>2</v>
      </c>
      <c r="D5" s="16"/>
      <c r="E5" s="16"/>
      <c r="F5" s="16">
        <f>IF(D5=TRUE,2,"")</f>
      </c>
      <c r="G5" s="74"/>
      <c r="H5" s="75">
        <f>IF(D5=TRUE,"si","")</f>
      </c>
      <c r="I5" s="17"/>
      <c r="J5" s="17"/>
      <c r="K5" s="19"/>
    </row>
    <row r="6" spans="2:11" ht="24" customHeight="1">
      <c r="B6" s="14" t="s">
        <v>10</v>
      </c>
      <c r="C6" s="15">
        <v>1</v>
      </c>
      <c r="D6" s="16"/>
      <c r="E6" s="16"/>
      <c r="F6" s="16">
        <f>IF(D6=TRUE,1,"")</f>
      </c>
      <c r="G6" s="74"/>
      <c r="H6" s="76">
        <f>IF(D6=TRUE,"si","")</f>
      </c>
      <c r="I6" s="17"/>
      <c r="J6" s="17"/>
      <c r="K6" s="19"/>
    </row>
    <row r="7" spans="2:11" ht="24" customHeight="1">
      <c r="B7" s="14" t="s">
        <v>11</v>
      </c>
      <c r="C7" s="15">
        <v>2</v>
      </c>
      <c r="D7" s="16"/>
      <c r="E7" s="16"/>
      <c r="F7" s="16">
        <f>IF(D7=TRUE,2,"")</f>
      </c>
      <c r="G7" s="74"/>
      <c r="H7" s="75">
        <f>IF(D7=TRUE,"si","")</f>
      </c>
      <c r="I7" s="17"/>
      <c r="J7" s="17"/>
      <c r="K7" s="19"/>
    </row>
    <row r="8" spans="2:11" ht="24" customHeight="1">
      <c r="B8" s="14" t="s">
        <v>0</v>
      </c>
      <c r="C8" s="15">
        <v>3</v>
      </c>
      <c r="D8" s="16"/>
      <c r="E8" s="16"/>
      <c r="F8" s="16">
        <f>IF(D8=TRUE,3,"")</f>
      </c>
      <c r="G8" s="74"/>
      <c r="H8" s="77">
        <f>IF(D8=TRUE,"si","")</f>
      </c>
      <c r="I8" s="17"/>
      <c r="J8" s="17"/>
      <c r="K8" s="19"/>
    </row>
    <row r="9" spans="2:11" ht="24" customHeight="1">
      <c r="B9" s="14" t="s">
        <v>3</v>
      </c>
      <c r="C9" s="15">
        <v>4</v>
      </c>
      <c r="D9" s="16"/>
      <c r="E9" s="16"/>
      <c r="F9" s="16">
        <f>IF(D9=TRUE,4,"")</f>
      </c>
      <c r="G9" s="78">
        <f>IF(D9=TRUE,"si","")</f>
      </c>
      <c r="H9" s="79"/>
      <c r="I9" s="17"/>
      <c r="J9" s="17"/>
      <c r="K9" s="19"/>
    </row>
    <row r="10" spans="2:11" ht="24" customHeight="1">
      <c r="B10" s="14" t="s">
        <v>12</v>
      </c>
      <c r="C10" s="15">
        <v>2</v>
      </c>
      <c r="D10" s="16"/>
      <c r="E10" s="16"/>
      <c r="F10" s="16">
        <f>IF(D10=TRUE,2,"")</f>
      </c>
      <c r="G10" s="74"/>
      <c r="H10" s="75">
        <f>IF(D10=TRUE,"si","")</f>
      </c>
      <c r="I10" s="17"/>
      <c r="J10" s="17"/>
      <c r="K10" s="19"/>
    </row>
    <row r="11" spans="2:11" ht="24" customHeight="1">
      <c r="B11" s="14" t="s">
        <v>1</v>
      </c>
      <c r="C11" s="15">
        <v>2</v>
      </c>
      <c r="D11" s="16"/>
      <c r="E11" s="16"/>
      <c r="F11" s="16">
        <f>IF(D11=TRUE,2,"")</f>
      </c>
      <c r="G11" s="74"/>
      <c r="H11" s="75">
        <f>IF(D11=TRUE,"si","")</f>
      </c>
      <c r="I11" s="17"/>
      <c r="J11" s="17"/>
      <c r="K11" s="19"/>
    </row>
    <row r="12" spans="2:11" ht="24" customHeight="1">
      <c r="B12" s="14" t="s">
        <v>2</v>
      </c>
      <c r="C12" s="15">
        <v>4</v>
      </c>
      <c r="D12" s="16"/>
      <c r="E12" s="16"/>
      <c r="F12" s="16">
        <f>IF(D12=TRUE,4,"")</f>
      </c>
      <c r="G12" s="78">
        <f>IF(D12=TRUE,"si","")</f>
      </c>
      <c r="H12" s="80"/>
      <c r="I12" s="17"/>
      <c r="J12" s="17"/>
      <c r="K12" s="19"/>
    </row>
    <row r="13" spans="2:11" ht="24" customHeight="1">
      <c r="B13" s="14" t="s">
        <v>4</v>
      </c>
      <c r="C13" s="15">
        <v>2</v>
      </c>
      <c r="D13" s="16"/>
      <c r="E13" s="16"/>
      <c r="F13" s="16">
        <f>IF(D13=TRUE,2,"")</f>
      </c>
      <c r="G13" s="74"/>
      <c r="H13" s="75">
        <f>IF(D13=TRUE,"si","")</f>
      </c>
      <c r="I13" s="17"/>
      <c r="J13" s="17"/>
      <c r="K13" s="19"/>
    </row>
    <row r="14" spans="2:13" ht="24" customHeight="1">
      <c r="B14" s="14" t="s">
        <v>5</v>
      </c>
      <c r="C14" s="15">
        <v>3</v>
      </c>
      <c r="D14" s="16"/>
      <c r="E14" s="16"/>
      <c r="F14" s="16">
        <f>IF(D14=TRUE,3,"")</f>
      </c>
      <c r="G14" s="74"/>
      <c r="H14" s="77">
        <f>IF(D14=TRUE,"si","")</f>
      </c>
      <c r="I14" s="18"/>
      <c r="J14" s="18"/>
      <c r="K14" s="20"/>
      <c r="M14" s="84"/>
    </row>
    <row r="15" spans="2:11" ht="24" customHeight="1">
      <c r="B15" s="14" t="s">
        <v>7</v>
      </c>
      <c r="C15" s="15">
        <v>4</v>
      </c>
      <c r="D15" s="16"/>
      <c r="E15" s="16"/>
      <c r="F15" s="16">
        <f>IF(D15=TRUE,4,"")</f>
      </c>
      <c r="G15" s="78">
        <f>IF(D15=TRUE,"si","")</f>
      </c>
      <c r="H15" s="81"/>
      <c r="I15" s="18"/>
      <c r="J15" s="18"/>
      <c r="K15" s="20"/>
    </row>
    <row r="16" spans="2:11" ht="24" customHeight="1">
      <c r="B16" s="14" t="s">
        <v>13</v>
      </c>
      <c r="C16" s="15">
        <v>4</v>
      </c>
      <c r="D16" s="16"/>
      <c r="E16" s="16"/>
      <c r="F16" s="16">
        <f>IF(D16=TRUE,4,"")</f>
      </c>
      <c r="G16" s="78">
        <f>IF(D16=TRUE,"si","")</f>
      </c>
      <c r="H16" s="81"/>
      <c r="I16" s="18"/>
      <c r="J16" s="18"/>
      <c r="K16" s="20"/>
    </row>
    <row r="17" spans="2:11" ht="24" customHeight="1">
      <c r="B17" s="14" t="s">
        <v>6</v>
      </c>
      <c r="C17" s="15">
        <v>5</v>
      </c>
      <c r="D17" s="16"/>
      <c r="E17" s="16"/>
      <c r="F17" s="16">
        <f>IF(D17=TRUE,4,"")</f>
      </c>
      <c r="G17" s="82">
        <f>IF(D17=TRUE,"si","")</f>
      </c>
      <c r="H17" s="81"/>
      <c r="I17" s="18"/>
      <c r="J17" s="18"/>
      <c r="K17" s="20"/>
    </row>
    <row r="18" spans="2:11" ht="24" customHeight="1">
      <c r="B18" s="14" t="s">
        <v>14</v>
      </c>
      <c r="C18" s="15">
        <v>3</v>
      </c>
      <c r="D18" s="16"/>
      <c r="E18" s="16"/>
      <c r="F18" s="16">
        <f>IF(D18=TRUE,3,"")</f>
      </c>
      <c r="G18" s="74"/>
      <c r="H18" s="77">
        <f>IF(D18=TRUE,"si","")</f>
      </c>
      <c r="I18" s="18"/>
      <c r="J18" s="18"/>
      <c r="K18" s="20"/>
    </row>
    <row r="19" spans="2:11" ht="24" customHeight="1">
      <c r="B19" s="14" t="s">
        <v>15</v>
      </c>
      <c r="C19" s="15">
        <v>3</v>
      </c>
      <c r="D19" s="16"/>
      <c r="E19" s="16"/>
      <c r="F19" s="16">
        <f>IF(D19=TRUE,3,"")</f>
      </c>
      <c r="G19" s="74"/>
      <c r="H19" s="77">
        <f>IF(D19=TRUE,"si","")</f>
      </c>
      <c r="I19" s="18"/>
      <c r="J19" s="18"/>
      <c r="K19" s="20"/>
    </row>
    <row r="20" spans="2:11" ht="24" customHeight="1">
      <c r="B20" s="14" t="s">
        <v>58</v>
      </c>
      <c r="C20" s="15">
        <v>4</v>
      </c>
      <c r="D20" s="16"/>
      <c r="E20" s="16"/>
      <c r="F20" s="16">
        <f>IF(D20=TRUE,4,"")</f>
      </c>
      <c r="G20" s="78">
        <f>IF(D20=TRUE,"si","")</f>
      </c>
      <c r="H20" s="81"/>
      <c r="I20" s="18"/>
      <c r="J20" s="18"/>
      <c r="K20" s="20"/>
    </row>
    <row r="21" spans="2:11" ht="24" customHeight="1">
      <c r="B21" s="14" t="s">
        <v>16</v>
      </c>
      <c r="C21" s="15">
        <v>5</v>
      </c>
      <c r="D21" s="16"/>
      <c r="E21" s="16"/>
      <c r="F21" s="16">
        <f>IF(D21=TRUE,5,"")</f>
      </c>
      <c r="G21" s="82">
        <f>IF(D21=TRUE,"si","")</f>
      </c>
      <c r="H21" s="81"/>
      <c r="I21" s="18"/>
      <c r="J21" s="18"/>
      <c r="K21" s="20"/>
    </row>
    <row r="22" spans="2:14" ht="24" customHeight="1" thickBot="1">
      <c r="B22" s="83" t="s">
        <v>42</v>
      </c>
      <c r="C22" s="21"/>
      <c r="D22" s="21"/>
      <c r="E22" s="22"/>
      <c r="F22" s="21"/>
      <c r="G22" s="23"/>
      <c r="H22" s="22"/>
      <c r="I22" s="24" t="str">
        <f>_xlfn.IFERROR(I23,"")</f>
        <v>AREA SOTTO CONTROLLO</v>
      </c>
      <c r="J22" s="25">
        <f>_xlfn.IFERROR(J23,"")</f>
      </c>
      <c r="K22" s="26">
        <f>_xlfn.IFERROR(K23,"")</f>
      </c>
      <c r="L22" s="70" t="s">
        <v>78</v>
      </c>
      <c r="M22" s="85" t="s">
        <v>79</v>
      </c>
      <c r="N22" s="86" t="s">
        <v>80</v>
      </c>
    </row>
    <row r="23" spans="3:14" ht="24" customHeight="1" hidden="1">
      <c r="C23" s="27">
        <f>SUM(C5:C21)</f>
        <v>53</v>
      </c>
      <c r="D23" s="27"/>
      <c r="E23" s="27">
        <f>SUM(F5:F21)</f>
        <v>0</v>
      </c>
      <c r="F23" s="27"/>
      <c r="G23" s="28"/>
      <c r="H23" s="29"/>
      <c r="I23" s="30" t="str">
        <f>IF(E23&lt;4,"AREA SOTTO CONTROLLO","")</f>
        <v>AREA SOTTO CONTROLLO</v>
      </c>
      <c r="J23" s="31">
        <f>IF(AND(E23&gt;=4,E23&lt;=37),"AZIONE CORRETTIVA SPECIFICA","")</f>
      </c>
      <c r="K23" s="32">
        <f>IF(E23&gt;=38,"AREA FUORI CONTROLLO","")</f>
      </c>
      <c r="L23" s="33" t="s">
        <v>70</v>
      </c>
      <c r="M23" s="33" t="s">
        <v>61</v>
      </c>
      <c r="N23" s="33" t="s">
        <v>71</v>
      </c>
    </row>
    <row r="24" spans="2:14" ht="24" customHeight="1" thickBo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70" t="s">
        <v>81</v>
      </c>
      <c r="M24" s="70" t="s">
        <v>82</v>
      </c>
      <c r="N24" s="70" t="s">
        <v>83</v>
      </c>
    </row>
    <row r="25" spans="2:11" ht="24" customHeight="1">
      <c r="B25" s="10" t="s">
        <v>50</v>
      </c>
      <c r="C25" s="36"/>
      <c r="D25" s="37"/>
      <c r="E25" s="38"/>
      <c r="F25" s="39"/>
      <c r="G25" s="39"/>
      <c r="H25" s="39"/>
      <c r="I25" s="39"/>
      <c r="J25" s="39"/>
      <c r="K25" s="40"/>
    </row>
    <row r="26" spans="2:11" ht="27" customHeight="1">
      <c r="B26" s="14" t="s">
        <v>17</v>
      </c>
      <c r="C26" s="15">
        <v>4</v>
      </c>
      <c r="D26" s="41"/>
      <c r="E26" s="42"/>
      <c r="F26" s="16">
        <f>IF(D26=TRUE,4,"")</f>
      </c>
      <c r="G26" s="69">
        <f>IF(D26=TRUE,"si","")</f>
      </c>
      <c r="H26" s="16"/>
      <c r="I26" s="16"/>
      <c r="J26" s="16"/>
      <c r="K26" s="43"/>
    </row>
    <row r="27" spans="2:11" ht="27" customHeight="1">
      <c r="B27" s="14" t="s">
        <v>18</v>
      </c>
      <c r="C27" s="15">
        <v>4</v>
      </c>
      <c r="D27" s="41"/>
      <c r="E27" s="42"/>
      <c r="F27" s="16">
        <f>IF(D27=TRUE,4,"")</f>
      </c>
      <c r="G27" s="69">
        <f>IF(D27=TRUE,"si","")</f>
      </c>
      <c r="H27" s="16"/>
      <c r="I27" s="16"/>
      <c r="J27" s="16"/>
      <c r="K27" s="43"/>
    </row>
    <row r="28" spans="2:11" ht="27" customHeight="1">
      <c r="B28" s="14" t="s">
        <v>19</v>
      </c>
      <c r="C28" s="15">
        <v>4</v>
      </c>
      <c r="D28" s="41"/>
      <c r="E28" s="42"/>
      <c r="F28" s="16">
        <f>IF(D28=TRUE,4,"")</f>
      </c>
      <c r="G28" s="69">
        <f>IF(D28=TRUE,"si","")</f>
      </c>
      <c r="H28" s="16"/>
      <c r="I28" s="16"/>
      <c r="J28" s="16"/>
      <c r="K28" s="43"/>
    </row>
    <row r="29" spans="2:14" ht="27" customHeight="1" thickBot="1">
      <c r="B29" s="83" t="s">
        <v>43</v>
      </c>
      <c r="C29" s="21"/>
      <c r="D29" s="21"/>
      <c r="E29" s="44"/>
      <c r="F29" s="21"/>
      <c r="G29" s="45"/>
      <c r="H29" s="45"/>
      <c r="I29" s="24" t="str">
        <f>_xlfn.IFERROR(I30,"")</f>
        <v>AREA SOTTO CONTROLLO</v>
      </c>
      <c r="J29" s="25">
        <f>_xlfn.IFERROR(J30,"")</f>
      </c>
      <c r="K29" s="26">
        <f>_xlfn.IFERROR(K30,"")</f>
      </c>
      <c r="L29" s="70" t="s">
        <v>78</v>
      </c>
      <c r="M29" s="70" t="s">
        <v>84</v>
      </c>
      <c r="N29" s="70" t="s">
        <v>85</v>
      </c>
    </row>
    <row r="30" spans="3:14" ht="24" customHeight="1" hidden="1">
      <c r="C30" s="27">
        <f>SUM(C24:C28)</f>
        <v>12</v>
      </c>
      <c r="D30" s="27"/>
      <c r="E30" s="27">
        <f>SUM(F26:F28)</f>
        <v>0</v>
      </c>
      <c r="F30" s="27"/>
      <c r="G30" s="28"/>
      <c r="H30" s="29"/>
      <c r="I30" s="30" t="str">
        <f>IF(E30&lt;4,"AREA SOTTO CONTROLLO","")</f>
        <v>AREA SOTTO CONTROLLO</v>
      </c>
      <c r="J30" s="31">
        <f>IF(AND(E30&gt;=4,E30&lt;12),"AZIONE CORRETTIVA SPECIFICA","")</f>
      </c>
      <c r="K30" s="32">
        <f>IF(E30=12,"AREA FUORI CONTROLLO","")</f>
      </c>
      <c r="L30" s="33" t="s">
        <v>70</v>
      </c>
      <c r="M30" s="47" t="s">
        <v>63</v>
      </c>
      <c r="N30" s="46" t="s">
        <v>72</v>
      </c>
    </row>
    <row r="31" spans="3:14" ht="24" customHeight="1" thickBot="1">
      <c r="C31" s="27"/>
      <c r="D31" s="27"/>
      <c r="E31" s="48"/>
      <c r="F31" s="48"/>
      <c r="G31" s="49"/>
      <c r="H31" s="50"/>
      <c r="I31" s="51"/>
      <c r="J31" s="52"/>
      <c r="K31" s="53"/>
      <c r="L31" s="70" t="s">
        <v>81</v>
      </c>
      <c r="M31" s="70" t="s">
        <v>82</v>
      </c>
      <c r="N31" s="70" t="s">
        <v>83</v>
      </c>
    </row>
    <row r="32" spans="2:11" ht="24" customHeight="1">
      <c r="B32" s="10" t="s">
        <v>51</v>
      </c>
      <c r="C32" s="36"/>
      <c r="D32" s="37"/>
      <c r="E32" s="54"/>
      <c r="F32" s="55"/>
      <c r="G32" s="55"/>
      <c r="H32" s="55"/>
      <c r="I32" s="55"/>
      <c r="J32" s="55"/>
      <c r="K32" s="56"/>
    </row>
    <row r="33" spans="2:11" ht="24" customHeight="1">
      <c r="B33" s="14" t="s">
        <v>20</v>
      </c>
      <c r="C33" s="15">
        <v>2</v>
      </c>
      <c r="D33" s="41"/>
      <c r="E33" s="57"/>
      <c r="F33" s="58">
        <f>IF(D33=TRUE,2,"")</f>
      </c>
      <c r="G33" s="58"/>
      <c r="H33" s="72">
        <f>IF(D33=TRUE,"si","")</f>
      </c>
      <c r="I33" s="58"/>
      <c r="J33" s="58"/>
      <c r="K33" s="59"/>
    </row>
    <row r="34" spans="2:11" ht="24" customHeight="1">
      <c r="B34" s="14" t="s">
        <v>23</v>
      </c>
      <c r="C34" s="15">
        <v>3</v>
      </c>
      <c r="D34" s="41"/>
      <c r="E34" s="42"/>
      <c r="F34" s="16">
        <f>IF(D34=TRUE,3,"")</f>
      </c>
      <c r="G34" s="16"/>
      <c r="H34" s="73">
        <f>IF(D34=TRUE,"si","")</f>
      </c>
      <c r="I34" s="16"/>
      <c r="J34" s="16"/>
      <c r="K34" s="43"/>
    </row>
    <row r="35" spans="2:11" ht="24" customHeight="1">
      <c r="B35" s="14" t="s">
        <v>21</v>
      </c>
      <c r="C35" s="15">
        <v>4</v>
      </c>
      <c r="D35" s="41"/>
      <c r="E35" s="42"/>
      <c r="F35" s="16">
        <f>IF(D35=TRUE,4,"")</f>
      </c>
      <c r="G35" s="69">
        <f>IF(D35=TRUE,"si","")</f>
      </c>
      <c r="H35" s="16"/>
      <c r="I35" s="16"/>
      <c r="J35" s="16"/>
      <c r="K35" s="43"/>
    </row>
    <row r="36" spans="2:11" ht="24" customHeight="1">
      <c r="B36" s="14" t="s">
        <v>22</v>
      </c>
      <c r="C36" s="15">
        <v>5</v>
      </c>
      <c r="D36" s="41"/>
      <c r="E36" s="42"/>
      <c r="F36" s="16">
        <f>IF(D36=TRUE,5,"")</f>
      </c>
      <c r="G36" s="71">
        <f>IF(D36=TRUE,"si","")</f>
      </c>
      <c r="H36" s="16"/>
      <c r="I36" s="16"/>
      <c r="J36" s="16"/>
      <c r="K36" s="43"/>
    </row>
    <row r="37" spans="2:14" ht="24" customHeight="1" thickBot="1">
      <c r="B37" s="83" t="s">
        <v>44</v>
      </c>
      <c r="C37" s="21"/>
      <c r="D37" s="21"/>
      <c r="E37" s="44"/>
      <c r="F37" s="21"/>
      <c r="G37" s="45"/>
      <c r="H37" s="45"/>
      <c r="I37" s="24" t="str">
        <f>_xlfn.IFERROR(I38,"")</f>
        <v>AREA SOTTO CONTROLLO</v>
      </c>
      <c r="J37" s="25">
        <f>_xlfn.IFERROR(J38,"")</f>
      </c>
      <c r="K37" s="26">
        <f>_xlfn.IFERROR(K38,"")</f>
      </c>
      <c r="L37" s="70" t="s">
        <v>78</v>
      </c>
      <c r="M37" s="70" t="s">
        <v>86</v>
      </c>
      <c r="N37" s="70" t="s">
        <v>87</v>
      </c>
    </row>
    <row r="38" spans="3:14" ht="24" customHeight="1" hidden="1">
      <c r="C38" s="27">
        <f>SUM(C33:C36)</f>
        <v>14</v>
      </c>
      <c r="D38" s="27"/>
      <c r="E38" s="27">
        <f>SUM(F33:F36)</f>
        <v>0</v>
      </c>
      <c r="F38" s="27"/>
      <c r="G38" s="28"/>
      <c r="H38" s="29"/>
      <c r="I38" s="30" t="str">
        <f>IF(E38&lt;4,"AREA SOTTO CONTROLLO","")</f>
        <v>AREA SOTTO CONTROLLO</v>
      </c>
      <c r="J38" s="31">
        <f>IF(AND(E38&gt;=4,E38&lt;9),"AZIONE CORRETTIVA SPECIFICA","")</f>
      </c>
      <c r="K38" s="32">
        <f>IF(E38&gt;=9,"AREA FUORI CONTROLLO","")</f>
      </c>
      <c r="L38" s="33" t="s">
        <v>70</v>
      </c>
      <c r="M38" s="60" t="s">
        <v>62</v>
      </c>
      <c r="N38" s="60" t="s">
        <v>73</v>
      </c>
    </row>
    <row r="39" spans="3:14" ht="24" customHeight="1" thickBot="1">
      <c r="C39" s="35"/>
      <c r="D39" s="35"/>
      <c r="E39" s="35"/>
      <c r="F39" s="35"/>
      <c r="G39" s="35"/>
      <c r="H39" s="35"/>
      <c r="I39" s="35"/>
      <c r="J39" s="35"/>
      <c r="K39" s="35"/>
      <c r="L39" s="70" t="s">
        <v>81</v>
      </c>
      <c r="M39" s="70" t="s">
        <v>82</v>
      </c>
      <c r="N39" s="70" t="s">
        <v>83</v>
      </c>
    </row>
    <row r="40" spans="2:11" ht="24" customHeight="1">
      <c r="B40" s="10" t="s">
        <v>52</v>
      </c>
      <c r="C40" s="36"/>
      <c r="D40" s="37"/>
      <c r="E40" s="54"/>
      <c r="F40" s="55"/>
      <c r="G40" s="55"/>
      <c r="H40" s="55"/>
      <c r="I40" s="55"/>
      <c r="J40" s="55"/>
      <c r="K40" s="56"/>
    </row>
    <row r="41" spans="2:11" ht="24" customHeight="1">
      <c r="B41" s="14" t="s">
        <v>25</v>
      </c>
      <c r="C41" s="15">
        <v>4</v>
      </c>
      <c r="D41" s="41"/>
      <c r="E41" s="57"/>
      <c r="F41" s="58">
        <f>IF(D41=TRUE,4,"")</f>
      </c>
      <c r="G41" s="69">
        <f>IF(D41=TRUE,"si","")</f>
      </c>
      <c r="H41" s="58"/>
      <c r="I41" s="58"/>
      <c r="J41" s="58"/>
      <c r="K41" s="59"/>
    </row>
    <row r="42" spans="2:11" ht="24" customHeight="1">
      <c r="B42" s="14" t="s">
        <v>24</v>
      </c>
      <c r="C42" s="15">
        <v>4</v>
      </c>
      <c r="D42" s="41"/>
      <c r="E42" s="42"/>
      <c r="F42" s="16">
        <f>IF(D42=TRUE,4,"")</f>
      </c>
      <c r="G42" s="69">
        <f>IF(D42=TRUE,"si","")</f>
      </c>
      <c r="H42" s="16"/>
      <c r="I42" s="16"/>
      <c r="J42" s="16"/>
      <c r="K42" s="43"/>
    </row>
    <row r="43" spans="2:11" ht="24" customHeight="1">
      <c r="B43" s="14" t="s">
        <v>56</v>
      </c>
      <c r="C43" s="15">
        <v>4</v>
      </c>
      <c r="D43" s="41"/>
      <c r="E43" s="42"/>
      <c r="F43" s="16">
        <f>IF(D43=TRUE,4,"")</f>
      </c>
      <c r="G43" s="69">
        <f>IF(D43=TRUE,"si","")</f>
      </c>
      <c r="H43" s="16"/>
      <c r="I43" s="16"/>
      <c r="J43" s="16"/>
      <c r="K43" s="43"/>
    </row>
    <row r="44" spans="2:11" ht="24" customHeight="1">
      <c r="B44" s="14" t="s">
        <v>57</v>
      </c>
      <c r="C44" s="15">
        <v>4</v>
      </c>
      <c r="D44" s="41"/>
      <c r="E44" s="42"/>
      <c r="F44" s="16">
        <f>IF(D44=TRUE,4,"")</f>
      </c>
      <c r="G44" s="69">
        <f>IF(D44=TRUE,"si","")</f>
      </c>
      <c r="H44" s="16"/>
      <c r="I44" s="16"/>
      <c r="J44" s="16"/>
      <c r="K44" s="43"/>
    </row>
    <row r="45" spans="2:14" ht="24" customHeight="1" thickBot="1">
      <c r="B45" s="83" t="s">
        <v>45</v>
      </c>
      <c r="C45" s="21"/>
      <c r="D45" s="21"/>
      <c r="E45" s="44"/>
      <c r="F45" s="21"/>
      <c r="G45" s="45"/>
      <c r="H45" s="45"/>
      <c r="I45" s="24" t="str">
        <f>_xlfn.IFERROR(I46,"")</f>
        <v>AREA SOTTO CONTROLLO</v>
      </c>
      <c r="J45" s="25">
        <f>_xlfn.IFERROR(J46,"")</f>
      </c>
      <c r="K45" s="26">
        <f>_xlfn.IFERROR(K46,"")</f>
      </c>
      <c r="L45" s="70" t="s">
        <v>78</v>
      </c>
      <c r="M45" s="70" t="s">
        <v>88</v>
      </c>
      <c r="N45" s="70" t="s">
        <v>89</v>
      </c>
    </row>
    <row r="46" spans="3:14" ht="24" customHeight="1" hidden="1">
      <c r="C46" s="27">
        <f>SUM(C41:C44)</f>
        <v>16</v>
      </c>
      <c r="D46" s="27"/>
      <c r="E46" s="27">
        <f>SUM(F41:F44)</f>
        <v>0</v>
      </c>
      <c r="F46" s="27"/>
      <c r="G46" s="28"/>
      <c r="H46" s="29"/>
      <c r="I46" s="30" t="str">
        <f>IF(E46&lt;4,"AREA SOTTO CONTROLLO","")</f>
        <v>AREA SOTTO CONTROLLO</v>
      </c>
      <c r="J46" s="31">
        <f>IF(AND(E46&gt;=4,E46&lt;=12),"AZIONE CORRETTIVA SPECIFICA","")</f>
      </c>
      <c r="K46" s="32">
        <f>IF(E46&gt;=13,"AREA FUORI CONTROLLO","")</f>
      </c>
      <c r="L46" s="60">
        <v>0</v>
      </c>
      <c r="M46" s="60" t="s">
        <v>60</v>
      </c>
      <c r="N46" s="60" t="s">
        <v>74</v>
      </c>
    </row>
    <row r="47" spans="3:14" ht="24" customHeight="1" thickBot="1">
      <c r="C47" s="35"/>
      <c r="D47" s="35"/>
      <c r="E47" s="35"/>
      <c r="F47" s="35"/>
      <c r="G47" s="35"/>
      <c r="H47" s="35"/>
      <c r="I47" s="35"/>
      <c r="J47" s="35"/>
      <c r="K47" s="35"/>
      <c r="L47" s="70" t="s">
        <v>81</v>
      </c>
      <c r="M47" s="70" t="s">
        <v>82</v>
      </c>
      <c r="N47" s="70" t="s">
        <v>83</v>
      </c>
    </row>
    <row r="48" spans="2:11" ht="24" customHeight="1">
      <c r="B48" s="10" t="s">
        <v>53</v>
      </c>
      <c r="C48" s="36"/>
      <c r="D48" s="37"/>
      <c r="E48" s="54"/>
      <c r="F48" s="55"/>
      <c r="G48" s="55"/>
      <c r="H48" s="55"/>
      <c r="I48" s="55"/>
      <c r="J48" s="55"/>
      <c r="K48" s="56"/>
    </row>
    <row r="49" spans="2:11" ht="24" customHeight="1">
      <c r="B49" s="14" t="s">
        <v>26</v>
      </c>
      <c r="C49" s="15">
        <v>5</v>
      </c>
      <c r="D49" s="41"/>
      <c r="E49" s="57"/>
      <c r="F49" s="58">
        <f>IF(D49=TRUE,5,"")</f>
      </c>
      <c r="G49" s="71">
        <f>IF(D49=TRUE,"si","")</f>
      </c>
      <c r="H49" s="58"/>
      <c r="I49" s="58"/>
      <c r="J49" s="58"/>
      <c r="K49" s="59"/>
    </row>
    <row r="50" spans="2:11" ht="24" customHeight="1">
      <c r="B50" s="14" t="s">
        <v>27</v>
      </c>
      <c r="C50" s="15">
        <v>5</v>
      </c>
      <c r="D50" s="41"/>
      <c r="E50" s="42"/>
      <c r="F50" s="16">
        <f>IF(D50=TRUE,5,"")</f>
      </c>
      <c r="G50" s="71">
        <f>IF(D50=TRUE,"si","")</f>
      </c>
      <c r="H50" s="16"/>
      <c r="I50" s="16"/>
      <c r="J50" s="16"/>
      <c r="K50" s="43"/>
    </row>
    <row r="51" spans="2:11" ht="24" customHeight="1">
      <c r="B51" s="14" t="s">
        <v>28</v>
      </c>
      <c r="C51" s="15">
        <v>5</v>
      </c>
      <c r="D51" s="41"/>
      <c r="E51" s="42"/>
      <c r="F51" s="16">
        <f>IF(D51=TRUE,5,"")</f>
      </c>
      <c r="G51" s="71">
        <f>IF(D51=TRUE,"si","")</f>
      </c>
      <c r="H51" s="16"/>
      <c r="I51" s="16"/>
      <c r="J51" s="16"/>
      <c r="K51" s="43"/>
    </row>
    <row r="52" spans="2:13" ht="24" customHeight="1" thickBot="1">
      <c r="B52" s="83" t="s">
        <v>46</v>
      </c>
      <c r="C52" s="21"/>
      <c r="D52" s="21"/>
      <c r="E52" s="61"/>
      <c r="F52" s="21"/>
      <c r="G52" s="45"/>
      <c r="H52" s="45"/>
      <c r="I52" s="24" t="str">
        <f>_xlfn.IFERROR(I53,"")</f>
        <v>AREA SOTTO CONTROLLO</v>
      </c>
      <c r="J52" s="25">
        <f>_xlfn.IFERROR(J53,"")</f>
      </c>
      <c r="K52" s="26">
        <f>_xlfn.IFERROR(K53,"")</f>
      </c>
      <c r="L52" s="70" t="s">
        <v>78</v>
      </c>
      <c r="M52" s="70" t="s">
        <v>90</v>
      </c>
    </row>
    <row r="53" spans="3:14" ht="24" customHeight="1" hidden="1">
      <c r="C53" s="27">
        <f>SUM(C49:C51)</f>
        <v>15</v>
      </c>
      <c r="D53" s="27"/>
      <c r="E53" s="27">
        <f>SUM(F49:F51)</f>
        <v>0</v>
      </c>
      <c r="F53" s="27"/>
      <c r="G53" s="28"/>
      <c r="H53" s="29"/>
      <c r="I53" s="30" t="str">
        <f>IF(E53&lt;4,"AREA SOTTO CONTROLLO","")</f>
        <v>AREA SOTTO CONTROLLO</v>
      </c>
      <c r="J53" s="31">
        <f>IF(AND(E53=4),"AZIONE CORRETTIVA SPECIFICA","")</f>
      </c>
      <c r="K53" s="32">
        <f>IF(E53&gt;4,"AREA FUORI CONTROLLO","")</f>
      </c>
      <c r="L53" s="60">
        <v>0</v>
      </c>
      <c r="M53" s="60" t="s">
        <v>64</v>
      </c>
      <c r="N53" s="60" t="s">
        <v>75</v>
      </c>
    </row>
    <row r="54" spans="2:13" ht="24" customHeight="1" thickBot="1">
      <c r="B54" s="62"/>
      <c r="C54" s="35"/>
      <c r="D54" s="35"/>
      <c r="E54" s="35"/>
      <c r="F54" s="35"/>
      <c r="G54" s="35"/>
      <c r="H54" s="35"/>
      <c r="I54" s="35"/>
      <c r="J54" s="35"/>
      <c r="K54" s="35"/>
      <c r="L54" s="70" t="s">
        <v>81</v>
      </c>
      <c r="M54" s="70" t="s">
        <v>83</v>
      </c>
    </row>
    <row r="55" spans="2:11" ht="24" customHeight="1">
      <c r="B55" s="10" t="s">
        <v>54</v>
      </c>
      <c r="C55" s="36"/>
      <c r="D55" s="37"/>
      <c r="E55" s="54"/>
      <c r="F55" s="55"/>
      <c r="G55" s="55"/>
      <c r="H55" s="55"/>
      <c r="I55" s="55"/>
      <c r="J55" s="55"/>
      <c r="K55" s="56"/>
    </row>
    <row r="56" spans="2:11" ht="24" customHeight="1">
      <c r="B56" s="14" t="s">
        <v>30</v>
      </c>
      <c r="C56" s="15">
        <v>3</v>
      </c>
      <c r="D56" s="41"/>
      <c r="E56" s="57"/>
      <c r="F56" s="58">
        <f>IF(D56=TRUE,3,"")</f>
      </c>
      <c r="G56" s="58"/>
      <c r="H56" s="73">
        <f>IF(D56=TRUE,"si","")</f>
      </c>
      <c r="I56" s="58"/>
      <c r="J56" s="58"/>
      <c r="K56" s="59"/>
    </row>
    <row r="57" spans="2:11" ht="24" customHeight="1">
      <c r="B57" s="14" t="s">
        <v>31</v>
      </c>
      <c r="C57" s="15">
        <v>3</v>
      </c>
      <c r="D57" s="41"/>
      <c r="E57" s="42"/>
      <c r="F57" s="16">
        <f>IF(D57=TRUE,3,"")</f>
      </c>
      <c r="G57" s="16"/>
      <c r="H57" s="73">
        <f>IF(D57=TRUE,"si","")</f>
      </c>
      <c r="I57" s="16"/>
      <c r="J57" s="16"/>
      <c r="K57" s="43"/>
    </row>
    <row r="58" spans="2:11" ht="24" customHeight="1">
      <c r="B58" s="14" t="s">
        <v>32</v>
      </c>
      <c r="C58" s="15">
        <v>4</v>
      </c>
      <c r="D58" s="41"/>
      <c r="E58" s="42"/>
      <c r="F58" s="16">
        <f>IF(D58=TRUE,4,"")</f>
      </c>
      <c r="G58" s="69">
        <f>IF(D58=TRUE,"si","")</f>
      </c>
      <c r="H58" s="16"/>
      <c r="I58" s="16"/>
      <c r="J58" s="16"/>
      <c r="K58" s="43"/>
    </row>
    <row r="59" spans="2:11" ht="24" customHeight="1">
      <c r="B59" s="14" t="s">
        <v>33</v>
      </c>
      <c r="C59" s="15">
        <v>3</v>
      </c>
      <c r="D59" s="41"/>
      <c r="E59" s="42"/>
      <c r="F59" s="16">
        <f>IF(D59=TRUE,3,"")</f>
      </c>
      <c r="G59" s="16"/>
      <c r="H59" s="73">
        <f>IF(D59=TRUE,"si","")</f>
      </c>
      <c r="I59" s="16"/>
      <c r="J59" s="16"/>
      <c r="K59" s="43"/>
    </row>
    <row r="60" spans="2:11" ht="24" customHeight="1">
      <c r="B60" s="14" t="s">
        <v>34</v>
      </c>
      <c r="C60" s="15">
        <v>5</v>
      </c>
      <c r="D60" s="41"/>
      <c r="E60" s="42"/>
      <c r="F60" s="16">
        <f>IF(D60=TRUE,5,"")</f>
      </c>
      <c r="G60" s="71">
        <f>IF(D60=TRUE,"si","")</f>
      </c>
      <c r="H60" s="16"/>
      <c r="I60" s="16"/>
      <c r="J60" s="16"/>
      <c r="K60" s="43"/>
    </row>
    <row r="61" spans="2:11" ht="24" customHeight="1">
      <c r="B61" s="14" t="s">
        <v>35</v>
      </c>
      <c r="C61" s="15">
        <v>5</v>
      </c>
      <c r="D61" s="41"/>
      <c r="E61" s="42"/>
      <c r="F61" s="16">
        <f>IF(D61=TRUE,5,"")</f>
      </c>
      <c r="G61" s="71">
        <f>IF(D61=TRUE,"si","")</f>
      </c>
      <c r="H61" s="16"/>
      <c r="I61" s="16"/>
      <c r="J61" s="16"/>
      <c r="K61" s="43"/>
    </row>
    <row r="62" spans="2:11" ht="24" customHeight="1">
      <c r="B62" s="14" t="s">
        <v>36</v>
      </c>
      <c r="C62" s="15">
        <v>4</v>
      </c>
      <c r="D62" s="41"/>
      <c r="E62" s="42"/>
      <c r="F62" s="16">
        <f>IF(D62=TRUE,4,"")</f>
      </c>
      <c r="G62" s="69">
        <f>IF(D62=TRUE,"si","")</f>
      </c>
      <c r="H62" s="16"/>
      <c r="I62" s="16"/>
      <c r="J62" s="16"/>
      <c r="K62" s="43"/>
    </row>
    <row r="63" spans="2:11" ht="24" customHeight="1">
      <c r="B63" s="14" t="s">
        <v>37</v>
      </c>
      <c r="C63" s="15">
        <v>5</v>
      </c>
      <c r="D63" s="41"/>
      <c r="E63" s="42"/>
      <c r="F63" s="16">
        <f>IF(D63=TRUE,5,"")</f>
      </c>
      <c r="G63" s="71">
        <f>IF(D63=TRUE,"si","")</f>
      </c>
      <c r="H63" s="16"/>
      <c r="I63" s="16"/>
      <c r="J63" s="16"/>
      <c r="K63" s="43"/>
    </row>
    <row r="64" spans="2:11" ht="24" customHeight="1">
      <c r="B64" s="14" t="s">
        <v>38</v>
      </c>
      <c r="C64" s="15">
        <v>5</v>
      </c>
      <c r="D64" s="41"/>
      <c r="E64" s="42"/>
      <c r="F64" s="16">
        <f>IF(D64=TRUE,5,"")</f>
      </c>
      <c r="G64" s="71">
        <f>IF(D64=TRUE,"si","")</f>
      </c>
      <c r="H64" s="16"/>
      <c r="I64" s="16"/>
      <c r="J64" s="16"/>
      <c r="K64" s="43"/>
    </row>
    <row r="65" spans="2:14" ht="24" customHeight="1" thickBot="1">
      <c r="B65" s="83" t="s">
        <v>47</v>
      </c>
      <c r="C65" s="21"/>
      <c r="D65" s="21"/>
      <c r="E65" s="44"/>
      <c r="F65" s="21"/>
      <c r="G65" s="45"/>
      <c r="H65" s="45"/>
      <c r="I65" s="24" t="str">
        <f>_xlfn.IFERROR(I66,"")</f>
        <v>AREA SOTTO CONTROLLO</v>
      </c>
      <c r="J65" s="25">
        <f>_xlfn.IFERROR(J66,"")</f>
      </c>
      <c r="K65" s="26">
        <f>_xlfn.IFERROR(K66,"")</f>
      </c>
      <c r="L65" s="70" t="s">
        <v>78</v>
      </c>
      <c r="M65" s="70" t="s">
        <v>91</v>
      </c>
      <c r="N65" s="70" t="s">
        <v>92</v>
      </c>
    </row>
    <row r="66" spans="3:14" ht="24" customHeight="1" hidden="1">
      <c r="C66" s="27">
        <f>SUM(C56:C64)</f>
        <v>37</v>
      </c>
      <c r="D66" s="27"/>
      <c r="E66" s="27">
        <f>SUM(F56:F64)</f>
        <v>0</v>
      </c>
      <c r="F66" s="27"/>
      <c r="G66" s="28"/>
      <c r="H66" s="29"/>
      <c r="I66" s="30" t="str">
        <f>IF(E66&lt;4,"AREA SOTTO CONTROLLO","")</f>
        <v>AREA SOTTO CONTROLLO</v>
      </c>
      <c r="J66" s="31">
        <f>IF(AND(E66&gt;=4,E66&lt;26),"AZIONE CORRETTIVA SPECIFICA","")</f>
      </c>
      <c r="K66" s="32">
        <f>IF(E66&gt;=26,"AREA FUORI CONTROLLO","")</f>
      </c>
      <c r="L66" s="60">
        <v>0</v>
      </c>
      <c r="M66" s="60" t="s">
        <v>65</v>
      </c>
      <c r="N66" s="60" t="s">
        <v>76</v>
      </c>
    </row>
    <row r="67" spans="2:14" ht="24" customHeight="1" thickBot="1">
      <c r="B67" s="62"/>
      <c r="C67" s="35"/>
      <c r="D67" s="35"/>
      <c r="E67" s="35"/>
      <c r="F67" s="35"/>
      <c r="G67" s="35"/>
      <c r="H67" s="35"/>
      <c r="I67" s="35"/>
      <c r="J67" s="35"/>
      <c r="K67" s="35"/>
      <c r="L67" s="70" t="s">
        <v>81</v>
      </c>
      <c r="M67" s="70" t="s">
        <v>82</v>
      </c>
      <c r="N67" s="70" t="s">
        <v>83</v>
      </c>
    </row>
    <row r="68" spans="2:11" ht="24" customHeight="1">
      <c r="B68" s="10" t="s">
        <v>55</v>
      </c>
      <c r="C68" s="36"/>
      <c r="D68" s="37"/>
      <c r="E68" s="54"/>
      <c r="F68" s="55"/>
      <c r="G68" s="63"/>
      <c r="H68" s="55"/>
      <c r="I68" s="55"/>
      <c r="J68" s="55"/>
      <c r="K68" s="56"/>
    </row>
    <row r="69" spans="2:11" ht="24" customHeight="1">
      <c r="B69" s="14" t="s">
        <v>40</v>
      </c>
      <c r="C69" s="15">
        <v>5</v>
      </c>
      <c r="D69" s="41"/>
      <c r="E69" s="57"/>
      <c r="F69" s="64">
        <f>IF(D69=TRUE,5,"")</f>
      </c>
      <c r="G69" s="71">
        <f>IF(D69=TRUE,"si","")</f>
      </c>
      <c r="H69" s="58"/>
      <c r="I69" s="58"/>
      <c r="J69" s="58"/>
      <c r="K69" s="59"/>
    </row>
    <row r="70" spans="2:11" ht="24" customHeight="1">
      <c r="B70" s="14" t="s">
        <v>39</v>
      </c>
      <c r="C70" s="15">
        <v>5</v>
      </c>
      <c r="D70" s="41"/>
      <c r="E70" s="42"/>
      <c r="F70" s="65">
        <f>IF(D70=TRUE,5,"")</f>
      </c>
      <c r="G70" s="71">
        <f>IF(D70=TRUE,"si","")</f>
      </c>
      <c r="H70" s="16"/>
      <c r="I70" s="16"/>
      <c r="J70" s="16"/>
      <c r="K70" s="43"/>
    </row>
    <row r="71" spans="2:11" ht="24" customHeight="1">
      <c r="B71" s="14" t="s">
        <v>41</v>
      </c>
      <c r="C71" s="15">
        <v>5</v>
      </c>
      <c r="D71" s="41"/>
      <c r="E71" s="42"/>
      <c r="F71" s="65">
        <f>IF(D71=TRUE,5,"")</f>
      </c>
      <c r="G71" s="71">
        <f>IF(D71=TRUE,"si","")</f>
      </c>
      <c r="H71" s="16"/>
      <c r="I71" s="16"/>
      <c r="J71" s="16"/>
      <c r="K71" s="43"/>
    </row>
    <row r="72" spans="2:13" ht="24" customHeight="1" thickBot="1">
      <c r="B72" s="83" t="s">
        <v>48</v>
      </c>
      <c r="C72" s="21"/>
      <c r="D72" s="21"/>
      <c r="E72" s="44"/>
      <c r="F72" s="21"/>
      <c r="G72" s="23"/>
      <c r="H72" s="45"/>
      <c r="I72" s="24" t="str">
        <f>_xlfn.IFERROR(I73,"")</f>
        <v>AREA SOTTO CONTROLLO</v>
      </c>
      <c r="J72" s="25">
        <f>_xlfn.IFERROR(J73,"")</f>
      </c>
      <c r="K72" s="26">
        <f>_xlfn.IFERROR(K73,"")</f>
      </c>
      <c r="L72" s="70" t="s">
        <v>78</v>
      </c>
      <c r="M72" s="70" t="s">
        <v>90</v>
      </c>
    </row>
    <row r="73" spans="3:14" ht="24" customHeight="1" hidden="1">
      <c r="C73" s="27">
        <f>SUM(C69:C71)</f>
        <v>15</v>
      </c>
      <c r="D73" s="27"/>
      <c r="E73" s="27">
        <f>SUM(F69:F71)</f>
        <v>0</v>
      </c>
      <c r="F73" s="27"/>
      <c r="G73" s="28"/>
      <c r="H73" s="28"/>
      <c r="I73" s="30" t="str">
        <f>IF(E73&lt;4,"AREA SOTTO CONTROLLO","")</f>
        <v>AREA SOTTO CONTROLLO</v>
      </c>
      <c r="J73" s="31">
        <f>IF(AND(E73=4),"AZIONE CORRETTIVA SPECIFICA","")</f>
      </c>
      <c r="K73" s="32">
        <f>IF(E73&gt;=5,"AREA FUORI CONTROLLO","")</f>
      </c>
      <c r="L73" s="60">
        <v>0</v>
      </c>
      <c r="M73" s="60" t="s">
        <v>64</v>
      </c>
      <c r="N73" s="66" t="s">
        <v>77</v>
      </c>
    </row>
    <row r="74" spans="3:13" ht="24" customHeight="1">
      <c r="C74" s="67"/>
      <c r="D74" s="67"/>
      <c r="E74" s="67"/>
      <c r="F74" s="67"/>
      <c r="I74" s="68"/>
      <c r="J74" s="68"/>
      <c r="L74" s="70" t="s">
        <v>81</v>
      </c>
      <c r="M74" s="70" t="s">
        <v>83</v>
      </c>
    </row>
  </sheetData>
  <sheetProtection/>
  <mergeCells count="5">
    <mergeCell ref="B1:K1"/>
    <mergeCell ref="C2:C3"/>
    <mergeCell ref="G2:H2"/>
    <mergeCell ref="I2:K2"/>
    <mergeCell ref="L1:P1"/>
  </mergeCells>
  <conditionalFormatting sqref="I23">
    <cfRule type="containsText" priority="220" dxfId="1" operator="containsText" text="AREA SOTTO CONTROLLO">
      <formula>NOT(ISERROR(SEARCH("AREA SOTTO CONTROLLO",I23)))</formula>
    </cfRule>
    <cfRule type="beginsWith" priority="226" dxfId="1" operator="beginsWith" text="SOTTO">
      <formula>LEFT(I23,LEN("SOTTO"))="SOTTO"</formula>
    </cfRule>
    <cfRule type="containsText" priority="227" dxfId="1" operator="containsText" text="SOTTO CONTROLLO ">
      <formula>NOT(ISERROR(SEARCH("SOTTO CONTROLLO ",I23)))</formula>
    </cfRule>
  </conditionalFormatting>
  <conditionalFormatting sqref="J23:K23">
    <cfRule type="beginsWith" priority="224" dxfId="1" operator="beginsWith" text="SOTTO">
      <formula>LEFT(J23,LEN("SOTTO"))="SOTTO"</formula>
    </cfRule>
    <cfRule type="containsText" priority="225" dxfId="1" operator="containsText" text="SOTTO CONTROLLO ">
      <formula>NOT(ISERROR(SEARCH("SOTTO CONTROLLO ",J23)))</formula>
    </cfRule>
  </conditionalFormatting>
  <conditionalFormatting sqref="K23">
    <cfRule type="containsText" priority="222" dxfId="20" operator="containsText" text="AREA FUORI CONTROLLO">
      <formula>NOT(ISERROR(SEARCH("AREA FUORI CONTROLLO",K23)))</formula>
    </cfRule>
    <cfRule type="containsText" priority="223" dxfId="20" operator="containsText" text="FUORI">
      <formula>NOT(ISERROR(SEARCH("FUORI",K23)))</formula>
    </cfRule>
  </conditionalFormatting>
  <conditionalFormatting sqref="J23">
    <cfRule type="containsText" priority="218" dxfId="19" operator="containsText" text="CORRETTIVA">
      <formula>NOT(ISERROR(SEARCH("CORRETTIVA",J23)))</formula>
    </cfRule>
    <cfRule type="cellIs" priority="219" dxfId="97" operator="equal">
      <formula>"AZIONE CORRETTIVA SPECIFICA"</formula>
    </cfRule>
    <cfRule type="containsText" priority="221" dxfId="19" operator="containsText" text="AZIONE CORRETTIVA SPECIFICA">
      <formula>NOT(ISERROR(SEARCH("AZIONE CORRETTIVA SPECIFICA",J23)))</formula>
    </cfRule>
  </conditionalFormatting>
  <conditionalFormatting sqref="I22:K22">
    <cfRule type="containsText" priority="214" dxfId="20" operator="containsText" text="AREA FUORI CONTROLLO">
      <formula>NOT(ISERROR(SEARCH("AREA FUORI CONTROLLO",I22)))</formula>
    </cfRule>
    <cfRule type="expression" priority="217" dxfId="20">
      <formula>$K$22</formula>
    </cfRule>
    <cfRule type="dataBar" priority="215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{0ebdd7db-577a-42c0-a82d-63ec62744027}</x14:id>
        </ext>
      </extLst>
    </cfRule>
    <cfRule type="colorScale" priority="216" dxfId="190">
      <colorScale>
        <cfvo type="min" val="0"/>
        <cfvo type="max"/>
        <color rgb="FFFF7128"/>
        <color rgb="FFFFEF9C"/>
      </colorScale>
    </cfRule>
  </conditionalFormatting>
  <conditionalFormatting sqref="I22:K22">
    <cfRule type="colorScale" priority="228" dxfId="190">
      <colorScale>
        <cfvo type="formula" val="Foglio2!$I$23"/>
        <cfvo type="max"/>
        <color rgb="FF92D050"/>
        <color rgb="FFFFEF9C"/>
      </colorScale>
    </cfRule>
  </conditionalFormatting>
  <conditionalFormatting sqref="I22">
    <cfRule type="containsText" priority="213" dxfId="1" operator="containsText" text="SOTTO">
      <formula>NOT(ISERROR(SEARCH("SOTTO",I22)))</formula>
    </cfRule>
  </conditionalFormatting>
  <conditionalFormatting sqref="J22">
    <cfRule type="containsText" priority="212" dxfId="19" operator="containsText" text="CORRETTIVA">
      <formula>NOT(ISERROR(SEARCH("CORRETTIVA",J22)))</formula>
    </cfRule>
  </conditionalFormatting>
  <conditionalFormatting sqref="I30:I31">
    <cfRule type="containsText" priority="203" dxfId="1" operator="containsText" text="AREA SOTTO CONTROLLO">
      <formula>NOT(ISERROR(SEARCH("AREA SOTTO CONTROLLO",I30)))</formula>
    </cfRule>
    <cfRule type="beginsWith" priority="209" dxfId="1" operator="beginsWith" text="SOTTO">
      <formula>LEFT(I30,LEN("SOTTO"))="SOTTO"</formula>
    </cfRule>
    <cfRule type="containsText" priority="210" dxfId="1" operator="containsText" text="SOTTO CONTROLLO ">
      <formula>NOT(ISERROR(SEARCH("SOTTO CONTROLLO ",I30)))</formula>
    </cfRule>
  </conditionalFormatting>
  <conditionalFormatting sqref="J30:K31">
    <cfRule type="beginsWith" priority="207" dxfId="1" operator="beginsWith" text="SOTTO">
      <formula>LEFT(J30,LEN("SOTTO"))="SOTTO"</formula>
    </cfRule>
    <cfRule type="containsText" priority="208" dxfId="1" operator="containsText" text="SOTTO CONTROLLO ">
      <formula>NOT(ISERROR(SEARCH("SOTTO CONTROLLO ",J30)))</formula>
    </cfRule>
  </conditionalFormatting>
  <conditionalFormatting sqref="K30:K31">
    <cfRule type="containsText" priority="205" dxfId="20" operator="containsText" text="AREA FUORI CONTROLLO">
      <formula>NOT(ISERROR(SEARCH("AREA FUORI CONTROLLO",K30)))</formula>
    </cfRule>
    <cfRule type="containsText" priority="206" dxfId="20" operator="containsText" text="FUORI">
      <formula>NOT(ISERROR(SEARCH("FUORI",K30)))</formula>
    </cfRule>
  </conditionalFormatting>
  <conditionalFormatting sqref="J30:J31">
    <cfRule type="containsText" priority="201" dxfId="19" operator="containsText" text="CORRETTIVA">
      <formula>NOT(ISERROR(SEARCH("CORRETTIVA",J30)))</formula>
    </cfRule>
    <cfRule type="cellIs" priority="202" dxfId="97" operator="equal">
      <formula>"AZIONE CORRETTIVA SPECIFICA"</formula>
    </cfRule>
    <cfRule type="containsText" priority="204" dxfId="19" operator="containsText" text="AZIONE CORRETTIVA SPECIFICA">
      <formula>NOT(ISERROR(SEARCH("AZIONE CORRETTIVA SPECIFICA",J30)))</formula>
    </cfRule>
  </conditionalFormatting>
  <conditionalFormatting sqref="I29:K29">
    <cfRule type="containsText" priority="197" dxfId="20" operator="containsText" text="AREA FUORI CONTROLLO">
      <formula>NOT(ISERROR(SEARCH("AREA FUORI CONTROLLO",I29)))</formula>
    </cfRule>
    <cfRule type="expression" priority="200" dxfId="20">
      <formula>$K$22</formula>
    </cfRule>
    <cfRule type="dataBar" priority="198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{848cd4ff-723a-408f-beb3-57e2584ff743}</x14:id>
        </ext>
      </extLst>
    </cfRule>
    <cfRule type="colorScale" priority="199" dxfId="190">
      <colorScale>
        <cfvo type="min" val="0"/>
        <cfvo type="max"/>
        <color rgb="FFFF7128"/>
        <color rgb="FFFFEF9C"/>
      </colorScale>
    </cfRule>
  </conditionalFormatting>
  <conditionalFormatting sqref="I29:K29">
    <cfRule type="colorScale" priority="211" dxfId="190">
      <colorScale>
        <cfvo type="formula" val="Foglio2!$I$23"/>
        <cfvo type="max"/>
        <color rgb="FF92D050"/>
        <color rgb="FFFFEF9C"/>
      </colorScale>
    </cfRule>
  </conditionalFormatting>
  <conditionalFormatting sqref="I29">
    <cfRule type="containsText" priority="196" dxfId="1" operator="containsText" text="SOTTO">
      <formula>NOT(ISERROR(SEARCH("SOTTO",I29)))</formula>
    </cfRule>
  </conditionalFormatting>
  <conditionalFormatting sqref="J29">
    <cfRule type="containsText" priority="195" dxfId="19" operator="containsText" text="CORRETTIVA">
      <formula>NOT(ISERROR(SEARCH("CORRETTIVA",J29)))</formula>
    </cfRule>
  </conditionalFormatting>
  <conditionalFormatting sqref="I38">
    <cfRule type="containsText" priority="186" dxfId="1" operator="containsText" text="AREA SOTTO CONTROLLO">
      <formula>NOT(ISERROR(SEARCH("AREA SOTTO CONTROLLO",I38)))</formula>
    </cfRule>
    <cfRule type="beginsWith" priority="192" dxfId="1" operator="beginsWith" text="SOTTO">
      <formula>LEFT(I38,LEN("SOTTO"))="SOTTO"</formula>
    </cfRule>
    <cfRule type="containsText" priority="193" dxfId="1" operator="containsText" text="SOTTO CONTROLLO ">
      <formula>NOT(ISERROR(SEARCH("SOTTO CONTROLLO ",I38)))</formula>
    </cfRule>
  </conditionalFormatting>
  <conditionalFormatting sqref="J38:K38">
    <cfRule type="beginsWith" priority="190" dxfId="1" operator="beginsWith" text="SOTTO">
      <formula>LEFT(J38,LEN("SOTTO"))="SOTTO"</formula>
    </cfRule>
    <cfRule type="containsText" priority="191" dxfId="1" operator="containsText" text="SOTTO CONTROLLO ">
      <formula>NOT(ISERROR(SEARCH("SOTTO CONTROLLO ",J38)))</formula>
    </cfRule>
  </conditionalFormatting>
  <conditionalFormatting sqref="K38">
    <cfRule type="containsText" priority="188" dxfId="20" operator="containsText" text="AREA FUORI CONTROLLO">
      <formula>NOT(ISERROR(SEARCH("AREA FUORI CONTROLLO",K38)))</formula>
    </cfRule>
    <cfRule type="containsText" priority="189" dxfId="20" operator="containsText" text="FUORI">
      <formula>NOT(ISERROR(SEARCH("FUORI",K38)))</formula>
    </cfRule>
  </conditionalFormatting>
  <conditionalFormatting sqref="J38">
    <cfRule type="containsText" priority="184" dxfId="19" operator="containsText" text="CORRETTIVA">
      <formula>NOT(ISERROR(SEARCH("CORRETTIVA",J38)))</formula>
    </cfRule>
    <cfRule type="cellIs" priority="185" dxfId="97" operator="equal">
      <formula>"AZIONE CORRETTIVA SPECIFICA"</formula>
    </cfRule>
    <cfRule type="containsText" priority="187" dxfId="19" operator="containsText" text="AZIONE CORRETTIVA SPECIFICA">
      <formula>NOT(ISERROR(SEARCH("AZIONE CORRETTIVA SPECIFICA",J38)))</formula>
    </cfRule>
  </conditionalFormatting>
  <conditionalFormatting sqref="I37:K37">
    <cfRule type="containsText" priority="180" dxfId="20" operator="containsText" text="AREA FUORI CONTROLLO">
      <formula>NOT(ISERROR(SEARCH("AREA FUORI CONTROLLO",I37)))</formula>
    </cfRule>
    <cfRule type="expression" priority="183" dxfId="20">
      <formula>$K$22</formula>
    </cfRule>
    <cfRule type="dataBar" priority="181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{7a354ef0-ff44-44ae-b665-b85c4e7439d8}</x14:id>
        </ext>
      </extLst>
    </cfRule>
    <cfRule type="colorScale" priority="182" dxfId="190">
      <colorScale>
        <cfvo type="min" val="0"/>
        <cfvo type="max"/>
        <color rgb="FFFF7128"/>
        <color rgb="FFFFEF9C"/>
      </colorScale>
    </cfRule>
  </conditionalFormatting>
  <conditionalFormatting sqref="I37:K37">
    <cfRule type="colorScale" priority="194" dxfId="190">
      <colorScale>
        <cfvo type="formula" val="Foglio2!$I$23"/>
        <cfvo type="max"/>
        <color rgb="FF92D050"/>
        <color rgb="FFFFEF9C"/>
      </colorScale>
    </cfRule>
  </conditionalFormatting>
  <conditionalFormatting sqref="I37">
    <cfRule type="containsText" priority="179" dxfId="1" operator="containsText" text="SOTTO">
      <formula>NOT(ISERROR(SEARCH("SOTTO",I37)))</formula>
    </cfRule>
  </conditionalFormatting>
  <conditionalFormatting sqref="J37">
    <cfRule type="containsText" priority="178" dxfId="19" operator="containsText" text="CORRETTIVA">
      <formula>NOT(ISERROR(SEARCH("CORRETTIVA",J37)))</formula>
    </cfRule>
  </conditionalFormatting>
  <conditionalFormatting sqref="I46">
    <cfRule type="containsText" priority="169" dxfId="1" operator="containsText" text="AREA SOTTO CONTROLLO">
      <formula>NOT(ISERROR(SEARCH("AREA SOTTO CONTROLLO",I46)))</formula>
    </cfRule>
    <cfRule type="beginsWith" priority="175" dxfId="1" operator="beginsWith" text="SOTTO">
      <formula>LEFT(I46,LEN("SOTTO"))="SOTTO"</formula>
    </cfRule>
    <cfRule type="containsText" priority="176" dxfId="1" operator="containsText" text="SOTTO CONTROLLO ">
      <formula>NOT(ISERROR(SEARCH("SOTTO CONTROLLO ",I46)))</formula>
    </cfRule>
  </conditionalFormatting>
  <conditionalFormatting sqref="J46:K46">
    <cfRule type="beginsWith" priority="173" dxfId="1" operator="beginsWith" text="SOTTO">
      <formula>LEFT(J46,LEN("SOTTO"))="SOTTO"</formula>
    </cfRule>
    <cfRule type="containsText" priority="174" dxfId="1" operator="containsText" text="SOTTO CONTROLLO ">
      <formula>NOT(ISERROR(SEARCH("SOTTO CONTROLLO ",J46)))</formula>
    </cfRule>
  </conditionalFormatting>
  <conditionalFormatting sqref="K46">
    <cfRule type="containsText" priority="171" dxfId="20" operator="containsText" text="AREA FUORI CONTROLLO">
      <formula>NOT(ISERROR(SEARCH("AREA FUORI CONTROLLO",K46)))</formula>
    </cfRule>
    <cfRule type="containsText" priority="172" dxfId="20" operator="containsText" text="FUORI">
      <formula>NOT(ISERROR(SEARCH("FUORI",K46)))</formula>
    </cfRule>
  </conditionalFormatting>
  <conditionalFormatting sqref="J46">
    <cfRule type="containsText" priority="167" dxfId="19" operator="containsText" text="CORRETTIVA">
      <formula>NOT(ISERROR(SEARCH("CORRETTIVA",J46)))</formula>
    </cfRule>
    <cfRule type="cellIs" priority="168" dxfId="97" operator="equal">
      <formula>"AZIONE CORRETTIVA SPECIFICA"</formula>
    </cfRule>
    <cfRule type="containsText" priority="170" dxfId="19" operator="containsText" text="AZIONE CORRETTIVA SPECIFICA">
      <formula>NOT(ISERROR(SEARCH("AZIONE CORRETTIVA SPECIFICA",J46)))</formula>
    </cfRule>
  </conditionalFormatting>
  <conditionalFormatting sqref="I45:K45">
    <cfRule type="containsText" priority="163" dxfId="20" operator="containsText" text="AREA FUORI CONTROLLO">
      <formula>NOT(ISERROR(SEARCH("AREA FUORI CONTROLLO",I45)))</formula>
    </cfRule>
    <cfRule type="expression" priority="166" dxfId="20">
      <formula>$K$22</formula>
    </cfRule>
    <cfRule type="dataBar" priority="164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{fb3e3632-c7f8-413c-ab29-e642d7564cfa}</x14:id>
        </ext>
      </extLst>
    </cfRule>
    <cfRule type="colorScale" priority="165" dxfId="190">
      <colorScale>
        <cfvo type="min" val="0"/>
        <cfvo type="max"/>
        <color rgb="FFFF7128"/>
        <color rgb="FFFFEF9C"/>
      </colorScale>
    </cfRule>
  </conditionalFormatting>
  <conditionalFormatting sqref="I45:K45">
    <cfRule type="colorScale" priority="177" dxfId="190">
      <colorScale>
        <cfvo type="formula" val="Foglio2!$I$23"/>
        <cfvo type="max"/>
        <color rgb="FF92D050"/>
        <color rgb="FFFFEF9C"/>
      </colorScale>
    </cfRule>
  </conditionalFormatting>
  <conditionalFormatting sqref="I45">
    <cfRule type="containsText" priority="162" dxfId="1" operator="containsText" text="SOTTO">
      <formula>NOT(ISERROR(SEARCH("SOTTO",I45)))</formula>
    </cfRule>
  </conditionalFormatting>
  <conditionalFormatting sqref="J45">
    <cfRule type="containsText" priority="161" dxfId="19" operator="containsText" text="CORRETTIVA">
      <formula>NOT(ISERROR(SEARCH("CORRETTIVA",J45)))</formula>
    </cfRule>
  </conditionalFormatting>
  <conditionalFormatting sqref="I53">
    <cfRule type="containsText" priority="152" dxfId="1" operator="containsText" text="AREA SOTTO CONTROLLO">
      <formula>NOT(ISERROR(SEARCH("AREA SOTTO CONTROLLO",I53)))</formula>
    </cfRule>
    <cfRule type="beginsWith" priority="158" dxfId="1" operator="beginsWith" text="SOTTO">
      <formula>LEFT(I53,LEN("SOTTO"))="SOTTO"</formula>
    </cfRule>
    <cfRule type="containsText" priority="159" dxfId="1" operator="containsText" text="SOTTO CONTROLLO ">
      <formula>NOT(ISERROR(SEARCH("SOTTO CONTROLLO ",I53)))</formula>
    </cfRule>
  </conditionalFormatting>
  <conditionalFormatting sqref="J53:K53">
    <cfRule type="beginsWith" priority="156" dxfId="1" operator="beginsWith" text="SOTTO">
      <formula>LEFT(J53,LEN("SOTTO"))="SOTTO"</formula>
    </cfRule>
    <cfRule type="containsText" priority="157" dxfId="1" operator="containsText" text="SOTTO CONTROLLO ">
      <formula>NOT(ISERROR(SEARCH("SOTTO CONTROLLO ",J53)))</formula>
    </cfRule>
  </conditionalFormatting>
  <conditionalFormatting sqref="K53">
    <cfRule type="containsText" priority="154" dxfId="20" operator="containsText" text="AREA FUORI CONTROLLO">
      <formula>NOT(ISERROR(SEARCH("AREA FUORI CONTROLLO",K53)))</formula>
    </cfRule>
    <cfRule type="containsText" priority="155" dxfId="20" operator="containsText" text="FUORI">
      <formula>NOT(ISERROR(SEARCH("FUORI",K53)))</formula>
    </cfRule>
  </conditionalFormatting>
  <conditionalFormatting sqref="J53">
    <cfRule type="containsText" priority="150" dxfId="19" operator="containsText" text="CORRETTIVA">
      <formula>NOT(ISERROR(SEARCH("CORRETTIVA",J53)))</formula>
    </cfRule>
    <cfRule type="cellIs" priority="151" dxfId="97" operator="equal">
      <formula>"AZIONE CORRETTIVA SPECIFICA"</formula>
    </cfRule>
    <cfRule type="containsText" priority="153" dxfId="19" operator="containsText" text="AZIONE CORRETTIVA SPECIFICA">
      <formula>NOT(ISERROR(SEARCH("AZIONE CORRETTIVA SPECIFICA",J53)))</formula>
    </cfRule>
  </conditionalFormatting>
  <conditionalFormatting sqref="I52:K52">
    <cfRule type="containsText" priority="146" dxfId="20" operator="containsText" text="AREA FUORI CONTROLLO">
      <formula>NOT(ISERROR(SEARCH("AREA FUORI CONTROLLO",I52)))</formula>
    </cfRule>
    <cfRule type="expression" priority="149" dxfId="20">
      <formula>$K$22</formula>
    </cfRule>
    <cfRule type="dataBar" priority="147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{7eda238e-92f2-4d80-9fb7-1a0d3827474b}</x14:id>
        </ext>
      </extLst>
    </cfRule>
    <cfRule type="colorScale" priority="148" dxfId="190">
      <colorScale>
        <cfvo type="min" val="0"/>
        <cfvo type="max"/>
        <color rgb="FFFF7128"/>
        <color rgb="FFFFEF9C"/>
      </colorScale>
    </cfRule>
  </conditionalFormatting>
  <conditionalFormatting sqref="I52:K52">
    <cfRule type="colorScale" priority="160" dxfId="190">
      <colorScale>
        <cfvo type="formula" val="Foglio2!$I$23"/>
        <cfvo type="max"/>
        <color rgb="FF92D050"/>
        <color rgb="FFFFEF9C"/>
      </colorScale>
    </cfRule>
  </conditionalFormatting>
  <conditionalFormatting sqref="I52">
    <cfRule type="containsText" priority="145" dxfId="1" operator="containsText" text="SOTTO">
      <formula>NOT(ISERROR(SEARCH("SOTTO",I52)))</formula>
    </cfRule>
  </conditionalFormatting>
  <conditionalFormatting sqref="J52">
    <cfRule type="containsText" priority="144" dxfId="19" operator="containsText" text="CORRETTIVA">
      <formula>NOT(ISERROR(SEARCH("CORRETTIVA",J52)))</formula>
    </cfRule>
  </conditionalFormatting>
  <conditionalFormatting sqref="I66">
    <cfRule type="containsText" priority="135" dxfId="1" operator="containsText" text="AREA SOTTO CONTROLLO">
      <formula>NOT(ISERROR(SEARCH("AREA SOTTO CONTROLLO",I66)))</formula>
    </cfRule>
    <cfRule type="beginsWith" priority="141" dxfId="1" operator="beginsWith" text="SOTTO">
      <formula>LEFT(I66,LEN("SOTTO"))="SOTTO"</formula>
    </cfRule>
    <cfRule type="containsText" priority="142" dxfId="1" operator="containsText" text="SOTTO CONTROLLO ">
      <formula>NOT(ISERROR(SEARCH("SOTTO CONTROLLO ",I66)))</formula>
    </cfRule>
  </conditionalFormatting>
  <conditionalFormatting sqref="J66:K66">
    <cfRule type="beginsWith" priority="139" dxfId="1" operator="beginsWith" text="SOTTO">
      <formula>LEFT(J66,LEN("SOTTO"))="SOTTO"</formula>
    </cfRule>
    <cfRule type="containsText" priority="140" dxfId="1" operator="containsText" text="SOTTO CONTROLLO ">
      <formula>NOT(ISERROR(SEARCH("SOTTO CONTROLLO ",J66)))</formula>
    </cfRule>
  </conditionalFormatting>
  <conditionalFormatting sqref="K66">
    <cfRule type="containsText" priority="137" dxfId="20" operator="containsText" text="AREA FUORI CONTROLLO">
      <formula>NOT(ISERROR(SEARCH("AREA FUORI CONTROLLO",K66)))</formula>
    </cfRule>
    <cfRule type="containsText" priority="138" dxfId="20" operator="containsText" text="FUORI">
      <formula>NOT(ISERROR(SEARCH("FUORI",K66)))</formula>
    </cfRule>
  </conditionalFormatting>
  <conditionalFormatting sqref="J66">
    <cfRule type="containsText" priority="133" dxfId="19" operator="containsText" text="CORRETTIVA">
      <formula>NOT(ISERROR(SEARCH("CORRETTIVA",J66)))</formula>
    </cfRule>
    <cfRule type="cellIs" priority="134" dxfId="97" operator="equal">
      <formula>"AZIONE CORRETTIVA SPECIFICA"</formula>
    </cfRule>
    <cfRule type="containsText" priority="136" dxfId="19" operator="containsText" text="AZIONE CORRETTIVA SPECIFICA">
      <formula>NOT(ISERROR(SEARCH("AZIONE CORRETTIVA SPECIFICA",J66)))</formula>
    </cfRule>
  </conditionalFormatting>
  <conditionalFormatting sqref="I65:K65">
    <cfRule type="containsText" priority="129" dxfId="20" operator="containsText" text="AREA FUORI CONTROLLO">
      <formula>NOT(ISERROR(SEARCH("AREA FUORI CONTROLLO",I65)))</formula>
    </cfRule>
    <cfRule type="expression" priority="132" dxfId="20">
      <formula>$K$22</formula>
    </cfRule>
    <cfRule type="dataBar" priority="130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{badd319f-c315-4729-a6cf-c84e24542561}</x14:id>
        </ext>
      </extLst>
    </cfRule>
    <cfRule type="colorScale" priority="131" dxfId="190">
      <colorScale>
        <cfvo type="min" val="0"/>
        <cfvo type="max"/>
        <color rgb="FFFF7128"/>
        <color rgb="FFFFEF9C"/>
      </colorScale>
    </cfRule>
  </conditionalFormatting>
  <conditionalFormatting sqref="I65:K65">
    <cfRule type="colorScale" priority="143" dxfId="190">
      <colorScale>
        <cfvo type="formula" val="Foglio2!$I$23"/>
        <cfvo type="max"/>
        <color rgb="FF92D050"/>
        <color rgb="FFFFEF9C"/>
      </colorScale>
    </cfRule>
  </conditionalFormatting>
  <conditionalFormatting sqref="I65">
    <cfRule type="containsText" priority="128" dxfId="1" operator="containsText" text="SOTTO">
      <formula>NOT(ISERROR(SEARCH("SOTTO",I65)))</formula>
    </cfRule>
  </conditionalFormatting>
  <conditionalFormatting sqref="J65">
    <cfRule type="containsText" priority="127" dxfId="19" operator="containsText" text="CORRETTIVA">
      <formula>NOT(ISERROR(SEARCH("CORRETTIVA",J65)))</formula>
    </cfRule>
  </conditionalFormatting>
  <conditionalFormatting sqref="I73">
    <cfRule type="containsText" priority="118" dxfId="1" operator="containsText" text="AREA SOTTO CONTROLLO">
      <formula>NOT(ISERROR(SEARCH("AREA SOTTO CONTROLLO",I73)))</formula>
    </cfRule>
    <cfRule type="beginsWith" priority="124" dxfId="1" operator="beginsWith" text="SOTTO">
      <formula>LEFT(I73,LEN("SOTTO"))="SOTTO"</formula>
    </cfRule>
    <cfRule type="containsText" priority="125" dxfId="1" operator="containsText" text="SOTTO CONTROLLO ">
      <formula>NOT(ISERROR(SEARCH("SOTTO CONTROLLO ",I73)))</formula>
    </cfRule>
  </conditionalFormatting>
  <conditionalFormatting sqref="J73:K73">
    <cfRule type="beginsWith" priority="122" dxfId="1" operator="beginsWith" text="SOTTO">
      <formula>LEFT(J73,LEN("SOTTO"))="SOTTO"</formula>
    </cfRule>
    <cfRule type="containsText" priority="123" dxfId="1" operator="containsText" text="SOTTO CONTROLLO ">
      <formula>NOT(ISERROR(SEARCH("SOTTO CONTROLLO ",J73)))</formula>
    </cfRule>
  </conditionalFormatting>
  <conditionalFormatting sqref="K73">
    <cfRule type="containsText" priority="120" dxfId="20" operator="containsText" text="AREA FUORI CONTROLLO">
      <formula>NOT(ISERROR(SEARCH("AREA FUORI CONTROLLO",K73)))</formula>
    </cfRule>
    <cfRule type="containsText" priority="121" dxfId="20" operator="containsText" text="FUORI">
      <formula>NOT(ISERROR(SEARCH("FUORI",K73)))</formula>
    </cfRule>
  </conditionalFormatting>
  <conditionalFormatting sqref="J73">
    <cfRule type="containsText" priority="116" dxfId="19" operator="containsText" text="CORRETTIVA">
      <formula>NOT(ISERROR(SEARCH("CORRETTIVA",J73)))</formula>
    </cfRule>
    <cfRule type="cellIs" priority="117" dxfId="97" operator="equal">
      <formula>"AZIONE CORRETTIVA SPECIFICA"</formula>
    </cfRule>
    <cfRule type="containsText" priority="119" dxfId="19" operator="containsText" text="AZIONE CORRETTIVA SPECIFICA">
      <formula>NOT(ISERROR(SEARCH("AZIONE CORRETTIVA SPECIFICA",J73)))</formula>
    </cfRule>
  </conditionalFormatting>
  <conditionalFormatting sqref="I72:K72">
    <cfRule type="containsText" priority="112" dxfId="20" operator="containsText" text="AREA FUORI CONTROLLO">
      <formula>NOT(ISERROR(SEARCH("AREA FUORI CONTROLLO",I72)))</formula>
    </cfRule>
    <cfRule type="expression" priority="115" dxfId="20">
      <formula>$K$22</formula>
    </cfRule>
    <cfRule type="dataBar" priority="113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{208b2739-3528-46ef-93fa-dc3202805bdc}</x14:id>
        </ext>
      </extLst>
    </cfRule>
    <cfRule type="colorScale" priority="114" dxfId="190">
      <colorScale>
        <cfvo type="min" val="0"/>
        <cfvo type="max"/>
        <color rgb="FFFF7128"/>
        <color rgb="FFFFEF9C"/>
      </colorScale>
    </cfRule>
  </conditionalFormatting>
  <conditionalFormatting sqref="I72:K72">
    <cfRule type="colorScale" priority="126" dxfId="190">
      <colorScale>
        <cfvo type="formula" val="Foglio2!$I$23"/>
        <cfvo type="max"/>
        <color rgb="FF92D050"/>
        <color rgb="FFFFEF9C"/>
      </colorScale>
    </cfRule>
  </conditionalFormatting>
  <conditionalFormatting sqref="I72">
    <cfRule type="containsText" priority="111" dxfId="1" operator="containsText" text="SOTTO">
      <formula>NOT(ISERROR(SEARCH("SOTTO",I72)))</formula>
    </cfRule>
  </conditionalFormatting>
  <conditionalFormatting sqref="J72">
    <cfRule type="containsText" priority="110" dxfId="19" operator="containsText" text="CORRETTIVA">
      <formula>NOT(ISERROR(SEARCH("CORRETTIVA",J72)))</formula>
    </cfRule>
  </conditionalFormatting>
  <conditionalFormatting sqref="G5">
    <cfRule type="cellIs" priority="109" dxfId="1" operator="equal">
      <formula>"si"</formula>
    </cfRule>
  </conditionalFormatting>
  <conditionalFormatting sqref="H5:H8">
    <cfRule type="containsText" priority="108" dxfId="1" operator="containsText" text="si">
      <formula>NOT(ISERROR(SEARCH("si",H5)))</formula>
    </cfRule>
  </conditionalFormatting>
  <conditionalFormatting sqref="G9">
    <cfRule type="containsText" priority="105" dxfId="19" operator="containsText" text="si">
      <formula>NOT(ISERROR(SEARCH("si",G9)))</formula>
    </cfRule>
    <cfRule type="containsText" priority="106" dxfId="18" operator="containsText" text="si">
      <formula>NOT(ISERROR(SEARCH("si",G9)))</formula>
    </cfRule>
    <cfRule type="containsText" priority="107" dxfId="1" operator="containsText" text="si">
      <formula>NOT(ISERROR(SEARCH("si",G9)))</formula>
    </cfRule>
  </conditionalFormatting>
  <conditionalFormatting sqref="G12">
    <cfRule type="containsText" priority="102" dxfId="19" operator="containsText" text="si">
      <formula>NOT(ISERROR(SEARCH("si",G12)))</formula>
    </cfRule>
    <cfRule type="containsText" priority="103" dxfId="18" operator="containsText" text="si">
      <formula>NOT(ISERROR(SEARCH("si",G12)))</formula>
    </cfRule>
    <cfRule type="containsText" priority="104" dxfId="1" operator="containsText" text="si">
      <formula>NOT(ISERROR(SEARCH("si",G12)))</formula>
    </cfRule>
  </conditionalFormatting>
  <conditionalFormatting sqref="G20">
    <cfRule type="containsText" priority="96" dxfId="19" operator="containsText" text="si">
      <formula>NOT(ISERROR(SEARCH("si",G20)))</formula>
    </cfRule>
    <cfRule type="containsText" priority="97" dxfId="18" operator="containsText" text="si">
      <formula>NOT(ISERROR(SEARCH("si",G20)))</formula>
    </cfRule>
    <cfRule type="containsText" priority="98" dxfId="1" operator="containsText" text="si">
      <formula>NOT(ISERROR(SEARCH("si",G20)))</formula>
    </cfRule>
  </conditionalFormatting>
  <conditionalFormatting sqref="G15:G16">
    <cfRule type="containsText" priority="99" dxfId="19" operator="containsText" text="si">
      <formula>NOT(ISERROR(SEARCH("si",G15)))</formula>
    </cfRule>
    <cfRule type="containsText" priority="100" dxfId="18" operator="containsText" text="si">
      <formula>NOT(ISERROR(SEARCH("si",G15)))</formula>
    </cfRule>
    <cfRule type="containsText" priority="101" dxfId="1" operator="containsText" text="si">
      <formula>NOT(ISERROR(SEARCH("si",G15)))</formula>
    </cfRule>
  </conditionalFormatting>
  <conditionalFormatting sqref="G21">
    <cfRule type="containsText" priority="87" dxfId="20" operator="containsText" text="si">
      <formula>NOT(ISERROR(SEARCH("si",G21)))</formula>
    </cfRule>
    <cfRule type="containsText" priority="88" dxfId="19" operator="containsText" text="si">
      <formula>NOT(ISERROR(SEARCH("si",G21)))</formula>
    </cfRule>
    <cfRule type="containsText" priority="89" dxfId="18" operator="containsText" text="si">
      <formula>NOT(ISERROR(SEARCH("si",G21)))</formula>
    </cfRule>
    <cfRule type="containsText" priority="90" dxfId="1" operator="containsText" text="si">
      <formula>NOT(ISERROR(SEARCH("si",G21)))</formula>
    </cfRule>
  </conditionalFormatting>
  <conditionalFormatting sqref="G17">
    <cfRule type="containsText" priority="83" dxfId="20" operator="containsText" text="si">
      <formula>NOT(ISERROR(SEARCH("si",G17)))</formula>
    </cfRule>
    <cfRule type="containsText" priority="84" dxfId="19" operator="containsText" text="si">
      <formula>NOT(ISERROR(SEARCH("si",G17)))</formula>
    </cfRule>
    <cfRule type="containsText" priority="85" dxfId="18" operator="containsText" text="si">
      <formula>NOT(ISERROR(SEARCH("si",G17)))</formula>
    </cfRule>
    <cfRule type="containsText" priority="86" dxfId="1" operator="containsText" text="si">
      <formula>NOT(ISERROR(SEARCH("si",G17)))</formula>
    </cfRule>
  </conditionalFormatting>
  <conditionalFormatting sqref="G26:G28">
    <cfRule type="containsText" priority="76" dxfId="19" operator="containsText" text="si">
      <formula>NOT(ISERROR(SEARCH("si",G26)))</formula>
    </cfRule>
    <cfRule type="containsText" priority="77" dxfId="18" operator="containsText" text="si">
      <formula>NOT(ISERROR(SEARCH("si",G26)))</formula>
    </cfRule>
    <cfRule type="containsText" priority="78" dxfId="1" operator="containsText" text="si">
      <formula>NOT(ISERROR(SEARCH("si",G26)))</formula>
    </cfRule>
  </conditionalFormatting>
  <conditionalFormatting sqref="G35">
    <cfRule type="containsText" priority="73" dxfId="19" operator="containsText" text="si">
      <formula>NOT(ISERROR(SEARCH("si",G35)))</formula>
    </cfRule>
    <cfRule type="containsText" priority="74" dxfId="18" operator="containsText" text="si">
      <formula>NOT(ISERROR(SEARCH("si",G35)))</formula>
    </cfRule>
    <cfRule type="containsText" priority="75" dxfId="1" operator="containsText" text="si">
      <formula>NOT(ISERROR(SEARCH("si",G35)))</formula>
    </cfRule>
  </conditionalFormatting>
  <conditionalFormatting sqref="G41">
    <cfRule type="containsText" priority="70" dxfId="19" operator="containsText" text="si">
      <formula>NOT(ISERROR(SEARCH("si",G41)))</formula>
    </cfRule>
    <cfRule type="containsText" priority="71" dxfId="18" operator="containsText" text="si">
      <formula>NOT(ISERROR(SEARCH("si",G41)))</formula>
    </cfRule>
    <cfRule type="containsText" priority="72" dxfId="1" operator="containsText" text="si">
      <formula>NOT(ISERROR(SEARCH("si",G41)))</formula>
    </cfRule>
  </conditionalFormatting>
  <conditionalFormatting sqref="G42:G43">
    <cfRule type="containsText" priority="67" dxfId="19" operator="containsText" text="si">
      <formula>NOT(ISERROR(SEARCH("si",G42)))</formula>
    </cfRule>
    <cfRule type="containsText" priority="68" dxfId="18" operator="containsText" text="si">
      <formula>NOT(ISERROR(SEARCH("si",G42)))</formula>
    </cfRule>
    <cfRule type="containsText" priority="69" dxfId="1" operator="containsText" text="si">
      <formula>NOT(ISERROR(SEARCH("si",G42)))</formula>
    </cfRule>
  </conditionalFormatting>
  <conditionalFormatting sqref="G44">
    <cfRule type="containsText" priority="64" dxfId="19" operator="containsText" text="si">
      <formula>NOT(ISERROR(SEARCH("si",G44)))</formula>
    </cfRule>
    <cfRule type="containsText" priority="65" dxfId="18" operator="containsText" text="si">
      <formula>NOT(ISERROR(SEARCH("si",G44)))</formula>
    </cfRule>
    <cfRule type="containsText" priority="66" dxfId="1" operator="containsText" text="si">
      <formula>NOT(ISERROR(SEARCH("si",G44)))</formula>
    </cfRule>
  </conditionalFormatting>
  <conditionalFormatting sqref="G58">
    <cfRule type="containsText" priority="61" dxfId="19" operator="containsText" text="si">
      <formula>NOT(ISERROR(SEARCH("si",G58)))</formula>
    </cfRule>
    <cfRule type="containsText" priority="62" dxfId="18" operator="containsText" text="si">
      <formula>NOT(ISERROR(SEARCH("si",G58)))</formula>
    </cfRule>
    <cfRule type="containsText" priority="63" dxfId="1" operator="containsText" text="si">
      <formula>NOT(ISERROR(SEARCH("si",G58)))</formula>
    </cfRule>
  </conditionalFormatting>
  <conditionalFormatting sqref="G62">
    <cfRule type="containsText" priority="58" dxfId="19" operator="containsText" text="si">
      <formula>NOT(ISERROR(SEARCH("si",G62)))</formula>
    </cfRule>
    <cfRule type="containsText" priority="59" dxfId="18" operator="containsText" text="si">
      <formula>NOT(ISERROR(SEARCH("si",G62)))</formula>
    </cfRule>
    <cfRule type="containsText" priority="60" dxfId="1" operator="containsText" text="si">
      <formula>NOT(ISERROR(SEARCH("si",G62)))</formula>
    </cfRule>
  </conditionalFormatting>
  <conditionalFormatting sqref="G36">
    <cfRule type="containsText" priority="54" dxfId="20" operator="containsText" text="si">
      <formula>NOT(ISERROR(SEARCH("si",G36)))</formula>
    </cfRule>
    <cfRule type="containsText" priority="55" dxfId="19" operator="containsText" text="si">
      <formula>NOT(ISERROR(SEARCH("si",G36)))</formula>
    </cfRule>
    <cfRule type="containsText" priority="56" dxfId="18" operator="containsText" text="si">
      <formula>NOT(ISERROR(SEARCH("si",G36)))</formula>
    </cfRule>
    <cfRule type="containsText" priority="57" dxfId="1" operator="containsText" text="si">
      <formula>NOT(ISERROR(SEARCH("si",G36)))</formula>
    </cfRule>
  </conditionalFormatting>
  <conditionalFormatting sqref="G49">
    <cfRule type="containsText" priority="50" dxfId="20" operator="containsText" text="si">
      <formula>NOT(ISERROR(SEARCH("si",G49)))</formula>
    </cfRule>
    <cfRule type="containsText" priority="51" dxfId="19" operator="containsText" text="si">
      <formula>NOT(ISERROR(SEARCH("si",G49)))</formula>
    </cfRule>
    <cfRule type="containsText" priority="52" dxfId="18" operator="containsText" text="si">
      <formula>NOT(ISERROR(SEARCH("si",G49)))</formula>
    </cfRule>
    <cfRule type="containsText" priority="53" dxfId="1" operator="containsText" text="si">
      <formula>NOT(ISERROR(SEARCH("si",G49)))</formula>
    </cfRule>
  </conditionalFormatting>
  <conditionalFormatting sqref="G50:G51">
    <cfRule type="containsText" priority="46" dxfId="20" operator="containsText" text="si">
      <formula>NOT(ISERROR(SEARCH("si",G50)))</formula>
    </cfRule>
    <cfRule type="containsText" priority="47" dxfId="19" operator="containsText" text="si">
      <formula>NOT(ISERROR(SEARCH("si",G50)))</formula>
    </cfRule>
    <cfRule type="containsText" priority="48" dxfId="18" operator="containsText" text="si">
      <formula>NOT(ISERROR(SEARCH("si",G50)))</formula>
    </cfRule>
    <cfRule type="containsText" priority="49" dxfId="1" operator="containsText" text="si">
      <formula>NOT(ISERROR(SEARCH("si",G50)))</formula>
    </cfRule>
  </conditionalFormatting>
  <conditionalFormatting sqref="G60:G61">
    <cfRule type="containsText" priority="42" dxfId="20" operator="containsText" text="si">
      <formula>NOT(ISERROR(SEARCH("si",G60)))</formula>
    </cfRule>
    <cfRule type="containsText" priority="43" dxfId="19" operator="containsText" text="si">
      <formula>NOT(ISERROR(SEARCH("si",G60)))</formula>
    </cfRule>
    <cfRule type="containsText" priority="44" dxfId="18" operator="containsText" text="si">
      <formula>NOT(ISERROR(SEARCH("si",G60)))</formula>
    </cfRule>
    <cfRule type="containsText" priority="45" dxfId="1" operator="containsText" text="si">
      <formula>NOT(ISERROR(SEARCH("si",G60)))</formula>
    </cfRule>
  </conditionalFormatting>
  <conditionalFormatting sqref="G63:G64">
    <cfRule type="containsText" priority="38" dxfId="20" operator="containsText" text="si">
      <formula>NOT(ISERROR(SEARCH("si",G63)))</formula>
    </cfRule>
    <cfRule type="containsText" priority="39" dxfId="19" operator="containsText" text="si">
      <formula>NOT(ISERROR(SEARCH("si",G63)))</formula>
    </cfRule>
    <cfRule type="containsText" priority="40" dxfId="18" operator="containsText" text="si">
      <formula>NOT(ISERROR(SEARCH("si",G63)))</formula>
    </cfRule>
    <cfRule type="containsText" priority="41" dxfId="1" operator="containsText" text="si">
      <formula>NOT(ISERROR(SEARCH("si",G63)))</formula>
    </cfRule>
  </conditionalFormatting>
  <conditionalFormatting sqref="G69">
    <cfRule type="containsText" priority="34" dxfId="20" operator="containsText" text="si">
      <formula>NOT(ISERROR(SEARCH("si",G69)))</formula>
    </cfRule>
    <cfRule type="containsText" priority="35" dxfId="19" operator="containsText" text="si">
      <formula>NOT(ISERROR(SEARCH("si",G69)))</formula>
    </cfRule>
    <cfRule type="containsText" priority="36" dxfId="18" operator="containsText" text="si">
      <formula>NOT(ISERROR(SEARCH("si",G69)))</formula>
    </cfRule>
    <cfRule type="containsText" priority="37" dxfId="1" operator="containsText" text="si">
      <formula>NOT(ISERROR(SEARCH("si",G69)))</formula>
    </cfRule>
  </conditionalFormatting>
  <conditionalFormatting sqref="G70">
    <cfRule type="containsText" priority="30" dxfId="20" operator="containsText" text="si">
      <formula>NOT(ISERROR(SEARCH("si",G70)))</formula>
    </cfRule>
    <cfRule type="containsText" priority="31" dxfId="19" operator="containsText" text="si">
      <formula>NOT(ISERROR(SEARCH("si",G70)))</formula>
    </cfRule>
    <cfRule type="containsText" priority="32" dxfId="18" operator="containsText" text="si">
      <formula>NOT(ISERROR(SEARCH("si",G70)))</formula>
    </cfRule>
    <cfRule type="containsText" priority="33" dxfId="1" operator="containsText" text="si">
      <formula>NOT(ISERROR(SEARCH("si",G70)))</formula>
    </cfRule>
  </conditionalFormatting>
  <conditionalFormatting sqref="G71">
    <cfRule type="containsText" priority="26" dxfId="20" operator="containsText" text="si">
      <formula>NOT(ISERROR(SEARCH("si",G71)))</formula>
    </cfRule>
    <cfRule type="containsText" priority="27" dxfId="19" operator="containsText" text="si">
      <formula>NOT(ISERROR(SEARCH("si",G71)))</formula>
    </cfRule>
    <cfRule type="containsText" priority="28" dxfId="18" operator="containsText" text="si">
      <formula>NOT(ISERROR(SEARCH("si",G71)))</formula>
    </cfRule>
    <cfRule type="containsText" priority="29" dxfId="1" operator="containsText" text="si">
      <formula>NOT(ISERROR(SEARCH("si",G71)))</formula>
    </cfRule>
  </conditionalFormatting>
  <conditionalFormatting sqref="H5">
    <cfRule type="containsText" priority="25" dxfId="10" operator="containsText" text="si">
      <formula>NOT(ISERROR(SEARCH("si",H5)))</formula>
    </cfRule>
  </conditionalFormatting>
  <conditionalFormatting sqref="H7">
    <cfRule type="containsText" priority="24" dxfId="10" operator="containsText" text="si">
      <formula>NOT(ISERROR(SEARCH("si",H7)))</formula>
    </cfRule>
  </conditionalFormatting>
  <conditionalFormatting sqref="H59 H57">
    <cfRule type="containsText" priority="2" dxfId="1" operator="containsText" text="si">
      <formula>NOT(ISERROR(SEARCH("si",H57)))</formula>
    </cfRule>
  </conditionalFormatting>
  <conditionalFormatting sqref="H10:H11">
    <cfRule type="containsText" priority="21" dxfId="1" operator="containsText" text="si">
      <formula>NOT(ISERROR(SEARCH("si",H10)))</formula>
    </cfRule>
  </conditionalFormatting>
  <conditionalFormatting sqref="H10:H11">
    <cfRule type="containsText" priority="20" dxfId="10" operator="containsText" text="si">
      <formula>NOT(ISERROR(SEARCH("si",H10)))</formula>
    </cfRule>
  </conditionalFormatting>
  <conditionalFormatting sqref="H33 H13">
    <cfRule type="containsText" priority="17" dxfId="1" operator="containsText" text="si">
      <formula>NOT(ISERROR(SEARCH("si",H13)))</formula>
    </cfRule>
  </conditionalFormatting>
  <conditionalFormatting sqref="H33 H13">
    <cfRule type="containsText" priority="16" dxfId="10" operator="containsText" text="si">
      <formula>NOT(ISERROR(SEARCH("si",H13)))</formula>
    </cfRule>
  </conditionalFormatting>
  <conditionalFormatting sqref="H8">
    <cfRule type="containsText" priority="15" dxfId="0" operator="containsText" text="si">
      <formula>NOT(ISERROR(SEARCH("si",H8)))</formula>
    </cfRule>
  </conditionalFormatting>
  <conditionalFormatting sqref="H14">
    <cfRule type="containsText" priority="14" dxfId="1" operator="containsText" text="si">
      <formula>NOT(ISERROR(SEARCH("si",H14)))</formula>
    </cfRule>
  </conditionalFormatting>
  <conditionalFormatting sqref="H14">
    <cfRule type="containsText" priority="13" dxfId="0" operator="containsText" text="si">
      <formula>NOT(ISERROR(SEARCH("si",H14)))</formula>
    </cfRule>
  </conditionalFormatting>
  <conditionalFormatting sqref="H59 H57">
    <cfRule type="containsText" priority="1" dxfId="0" operator="containsText" text="si">
      <formula>NOT(ISERROR(SEARCH("si",H57)))</formula>
    </cfRule>
  </conditionalFormatting>
  <conditionalFormatting sqref="H18:H19">
    <cfRule type="containsText" priority="10" dxfId="1" operator="containsText" text="si">
      <formula>NOT(ISERROR(SEARCH("si",H18)))</formula>
    </cfRule>
  </conditionalFormatting>
  <conditionalFormatting sqref="H18:H19">
    <cfRule type="containsText" priority="9" dxfId="0" operator="containsText" text="si">
      <formula>NOT(ISERROR(SEARCH("si",H18)))</formula>
    </cfRule>
  </conditionalFormatting>
  <conditionalFormatting sqref="H34">
    <cfRule type="containsText" priority="8" dxfId="1" operator="containsText" text="si">
      <formula>NOT(ISERROR(SEARCH("si",H34)))</formula>
    </cfRule>
  </conditionalFormatting>
  <conditionalFormatting sqref="H34">
    <cfRule type="containsText" priority="7" dxfId="0" operator="containsText" text="si">
      <formula>NOT(ISERROR(SEARCH("si",H34)))</formula>
    </cfRule>
  </conditionalFormatting>
  <conditionalFormatting sqref="H56">
    <cfRule type="containsText" priority="6" dxfId="1" operator="containsText" text="si">
      <formula>NOT(ISERROR(SEARCH("si",H56)))</formula>
    </cfRule>
  </conditionalFormatting>
  <conditionalFormatting sqref="H56">
    <cfRule type="containsText" priority="5" dxfId="0" operator="containsText" text="si">
      <formula>NOT(ISERROR(SEARCH("si",H56)))</formula>
    </cfRule>
  </conditionalFormatting>
  <printOptions/>
  <pageMargins left="0.7" right="0.7" top="0.75" bottom="0.75" header="0.3" footer="0.3"/>
  <pageSetup orientation="portrait" paperSize="9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4" operator="containsText" text="AREA FUORI CONTROLLO">
            <xm:f>NOT(ISERROR(SEARCH("AREA FUORI CONTROLLO",I22)))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217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0ebdd7db-577a-42c0-a82d-63ec627440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216">
            <colorScale>
              <cfvo type="min" val="0"/>
              <cfvo type="max"/>
              <color rgb="FFFF7128"/>
              <color rgb="FFFFEF9C"/>
            </colorScale>
            <x14:dxf/>
          </x14:cfRule>
          <xm:sqref>I22:K22</xm:sqref>
        </x14:conditionalFormatting>
        <x14:conditionalFormatting xmlns:xm="http://schemas.microsoft.com/office/excel/2006/main">
          <x14:cfRule type="containsText" priority="197" operator="containsText" text="AREA FUORI CONTROLLO">
            <xm:f>NOT(ISERROR(SEARCH("AREA FUORI CONTROLLO",I29)))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200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848cd4ff-723a-408f-beb3-57e2584ff7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99">
            <colorScale>
              <cfvo type="min" val="0"/>
              <cfvo type="max"/>
              <color rgb="FFFF7128"/>
              <color rgb="FFFFEF9C"/>
            </colorScale>
            <x14:dxf/>
          </x14:cfRule>
          <xm:sqref>I29:K29</xm:sqref>
        </x14:conditionalFormatting>
        <x14:conditionalFormatting xmlns:xm="http://schemas.microsoft.com/office/excel/2006/main">
          <x14:cfRule type="containsText" priority="180" operator="containsText" text="AREA FUORI CONTROLLO">
            <xm:f>NOT(ISERROR(SEARCH("AREA FUORI CONTROLLO",I37)))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83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7a354ef0-ff44-44ae-b665-b85c4e7439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82">
            <colorScale>
              <cfvo type="min" val="0"/>
              <cfvo type="max"/>
              <color rgb="FFFF7128"/>
              <color rgb="FFFFEF9C"/>
            </colorScale>
            <x14:dxf/>
          </x14:cfRule>
          <xm:sqref>I37:K37</xm:sqref>
        </x14:conditionalFormatting>
        <x14:conditionalFormatting xmlns:xm="http://schemas.microsoft.com/office/excel/2006/main">
          <x14:cfRule type="containsText" priority="163" operator="containsText" text="AREA FUORI CONTROLLO">
            <xm:f>NOT(ISERROR(SEARCH("AREA FUORI CONTROLLO",I45)))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66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fb3e3632-c7f8-413c-ab29-e642d7564c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65">
            <colorScale>
              <cfvo type="min" val="0"/>
              <cfvo type="max"/>
              <color rgb="FFFF7128"/>
              <color rgb="FFFFEF9C"/>
            </colorScale>
            <x14:dxf/>
          </x14:cfRule>
          <xm:sqref>I45:K45</xm:sqref>
        </x14:conditionalFormatting>
        <x14:conditionalFormatting xmlns:xm="http://schemas.microsoft.com/office/excel/2006/main">
          <x14:cfRule type="containsText" priority="146" operator="containsText" text="AREA FUORI CONTROLLO">
            <xm:f>NOT(ISERROR(SEARCH("AREA FUORI CONTROLLO",I52)))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49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7eda238e-92f2-4d80-9fb7-1a0d382747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8">
            <colorScale>
              <cfvo type="min" val="0"/>
              <cfvo type="max"/>
              <color rgb="FFFF7128"/>
              <color rgb="FFFFEF9C"/>
            </colorScale>
            <x14:dxf/>
          </x14:cfRule>
          <xm:sqref>I52:K52</xm:sqref>
        </x14:conditionalFormatting>
        <x14:conditionalFormatting xmlns:xm="http://schemas.microsoft.com/office/excel/2006/main">
          <x14:cfRule type="containsText" priority="129" operator="containsText" text="AREA FUORI CONTROLLO">
            <xm:f>NOT(ISERROR(SEARCH("AREA FUORI CONTROLLO",I65)))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32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badd319f-c315-4729-a6cf-c84e245425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1">
            <colorScale>
              <cfvo type="min" val="0"/>
              <cfvo type="max"/>
              <color rgb="FFFF7128"/>
              <color rgb="FFFFEF9C"/>
            </colorScale>
            <x14:dxf/>
          </x14:cfRule>
          <xm:sqref>I65:K65</xm:sqref>
        </x14:conditionalFormatting>
        <x14:conditionalFormatting xmlns:xm="http://schemas.microsoft.com/office/excel/2006/main">
          <x14:cfRule type="containsText" priority="112" operator="containsText" text="AREA FUORI CONTROLLO">
            <xm:f>NOT(ISERROR(SEARCH("AREA FUORI CONTROLLO",I72)))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15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208b2739-3528-46ef-93fa-dc3202805b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14">
            <colorScale>
              <cfvo type="min" val="0"/>
              <cfvo type="max"/>
              <color rgb="FFFF7128"/>
              <color rgb="FFFFEF9C"/>
            </colorScale>
            <x14:dxf/>
          </x14:cfRule>
          <xm:sqref>I72:K72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Zaninotto (ACIT)</dc:creator>
  <cp:keywords/>
  <dc:description/>
  <cp:lastModifiedBy>Martina Casagrande</cp:lastModifiedBy>
  <cp:lastPrinted>2020-03-10T15:04:37Z</cp:lastPrinted>
  <dcterms:created xsi:type="dcterms:W3CDTF">2019-09-06T08:55:01Z</dcterms:created>
  <dcterms:modified xsi:type="dcterms:W3CDTF">2020-06-26T09:19:15Z</dcterms:modified>
  <cp:category/>
  <cp:version/>
  <cp:contentType/>
  <cp:contentStatus/>
</cp:coreProperties>
</file>